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Предприятие" sheetId="1" r:id="rId1"/>
    <sheet name="Водоснабжение" sheetId="2" r:id="rId2"/>
    <sheet name="Водоотведение" sheetId="3" r:id="rId3"/>
    <sheet name="Теплоснабжение" sheetId="4" r:id="rId4"/>
    <sheet name="Утилизация" sheetId="5" r:id="rId5"/>
    <sheet name="СписокОрг" sheetId="6" state="hidden" r:id="rId6"/>
  </sheets>
  <definedNames/>
  <calcPr fullCalcOnLoad="1"/>
</workbook>
</file>

<file path=xl/sharedStrings.xml><?xml version="1.0" encoding="utf-8"?>
<sst xmlns="http://schemas.openxmlformats.org/spreadsheetml/2006/main" count="4688" uniqueCount="2038">
  <si>
    <t>ООО "Жилищная коммунальная компания"</t>
  </si>
  <si>
    <t>4003033509</t>
  </si>
  <si>
    <t>ООО "Курчатовец"</t>
  </si>
  <si>
    <t>4007017120</t>
  </si>
  <si>
    <t>249185, Калужская область, Жуковский район, г. Кременки, ул. Озерная, д. 1, база отдыха "Курчатовец"</t>
  </si>
  <si>
    <t>8(48432)58-097, 58098</t>
  </si>
  <si>
    <t>Лось Александр Сергеевич</t>
  </si>
  <si>
    <t>kurchatovets@gmail.com</t>
  </si>
  <si>
    <t>1124011000508</t>
  </si>
  <si>
    <t>37827527</t>
  </si>
  <si>
    <t>ООО "РемСтройСервис"</t>
  </si>
  <si>
    <t>4025412395</t>
  </si>
  <si>
    <t>Калужская область, г. Обнинск, ул. Жолио-Кюри, д.1, офис 1-8</t>
  </si>
  <si>
    <t>(48439)66955</t>
  </si>
  <si>
    <t>Нестеров Е.В.</t>
  </si>
  <si>
    <t>66955@inbox.ru</t>
  </si>
  <si>
    <t>ОАО "Калужский завод путевых машин и гидроприводов"</t>
  </si>
  <si>
    <t>Открытое акционерное общество "Калужский завод путевых машин и гидроприводов"</t>
  </si>
  <si>
    <t>4029000018</t>
  </si>
  <si>
    <t>248016, г. Калуга, ул. Ленина, 23</t>
  </si>
  <si>
    <t>(4842) 55-42-50, 55-05-45</t>
  </si>
  <si>
    <t>Васильев Борис Павлович</t>
  </si>
  <si>
    <t>исполнительный директор</t>
  </si>
  <si>
    <t>www.kalugaputmash.ru</t>
  </si>
  <si>
    <t>kmp@kalugaputmash.ru</t>
  </si>
  <si>
    <t>1024001426294</t>
  </si>
  <si>
    <t>00210795</t>
  </si>
  <si>
    <t>ООО "Тепло"</t>
  </si>
  <si>
    <t>Общество с ограниченной ответственностью "Тепло"</t>
  </si>
  <si>
    <t>4004403230</t>
  </si>
  <si>
    <t>249857, Калужская область, Дзержинский район, п. Товарково, ул. Ленина, 22</t>
  </si>
  <si>
    <t>(48434) 4-13-43</t>
  </si>
  <si>
    <t>Косолапов Александр Борисович</t>
  </si>
  <si>
    <t>markmpkhtov@kaluga.ru</t>
  </si>
  <si>
    <t>1074004001609</t>
  </si>
  <si>
    <t>82846494</t>
  </si>
  <si>
    <t>МО:Поселок Товарково(29608164), МО:Город Козельск(29616101)</t>
  </si>
  <si>
    <t>МУП "Карамышевское ЖКХ"</t>
  </si>
  <si>
    <t>Муниципальное унитарное предприятие "Карамышевское жилищно - коммунальное хозяйство"</t>
  </si>
  <si>
    <t>4004013946</t>
  </si>
  <si>
    <t>Деревня Редькино</t>
  </si>
  <si>
    <t>29608416</t>
  </si>
  <si>
    <t>249840, Калужская область, Дзержинский район, д. Редькино, 15</t>
  </si>
  <si>
    <t>(48434) 7-91-34, 7-91-38</t>
  </si>
  <si>
    <t>Ульяхин Алексей Иванович</t>
  </si>
  <si>
    <t>karamyshevskoegkh@yandex.ru</t>
  </si>
  <si>
    <t>1044003100833</t>
  </si>
  <si>
    <t>72810165</t>
  </si>
  <si>
    <t>29208816000</t>
  </si>
  <si>
    <t>МО:Деревня Редькино(29608416)</t>
  </si>
  <si>
    <t>МУП "Благоустройство"</t>
  </si>
  <si>
    <t>Муниципальное унитарное предприятие "Благоустройство"</t>
  </si>
  <si>
    <t>4016003572</t>
  </si>
  <si>
    <t>401601001</t>
  </si>
  <si>
    <t>Спас-Деменский муниципальный район</t>
  </si>
  <si>
    <t>29634000</t>
  </si>
  <si>
    <t>Город Спас-Деменск</t>
  </si>
  <si>
    <t>29634101</t>
  </si>
  <si>
    <t>249610, Калужская область, Спас-Деменский район, г. Спас-Деменск, пер. Школьный, 14</t>
  </si>
  <si>
    <t>(48455) 2-10-39</t>
  </si>
  <si>
    <t>Дятлов Игорь Александрович</t>
  </si>
  <si>
    <t>mupblgu@yandex.ru; koldaeva-nadezhda@rambler.ru</t>
  </si>
  <si>
    <t>1104023000201</t>
  </si>
  <si>
    <t>63603018</t>
  </si>
  <si>
    <t>29234501000</t>
  </si>
  <si>
    <t>90.00.3</t>
  </si>
  <si>
    <t>МО:Город Спас-Деменск(29634101)</t>
  </si>
  <si>
    <t>ООО "Энергоресурс"</t>
  </si>
  <si>
    <t>Общество с ограниченной ответственностью "Энергоресурс"</t>
  </si>
  <si>
    <t>4025413543</t>
  </si>
  <si>
    <t>Деревня Кривское</t>
  </si>
  <si>
    <t>29606436</t>
  </si>
  <si>
    <t>249007, Калужская область, Боровский район, д. Кривское, ул. Сельскохозяйственная, 3</t>
  </si>
  <si>
    <t>(48438) 4-37-30, 6-94-84</t>
  </si>
  <si>
    <t>Дроздов Андрей Викторович</t>
  </si>
  <si>
    <t>energoresurs@hotmail.com</t>
  </si>
  <si>
    <t>1074025004866</t>
  </si>
  <si>
    <t>96133697</t>
  </si>
  <si>
    <t>29206836000</t>
  </si>
  <si>
    <t>Филиал ФГУП "НИФХИ им. Л.Я. Карпова"</t>
  </si>
  <si>
    <t>Филиал федерального государственного унитарного предприятия "Ордена Трудового Красного Знамени научно - исследовательский физико - химический институт имени Л.Я. Карпова"</t>
  </si>
  <si>
    <t>7709093230</t>
  </si>
  <si>
    <t>402502001</t>
  </si>
  <si>
    <t>105064, г. Москва, ул. Обуха, д. 3-1/12, строение 6</t>
  </si>
  <si>
    <t>249033, Калужская область, г. Обнинск, Киевское шоссе, 109 км</t>
  </si>
  <si>
    <t>(48439) 6-39-32, 7-47-49</t>
  </si>
  <si>
    <t>Кочнов Олег Юрьевич</t>
  </si>
  <si>
    <t>www.nifhi.ru</t>
  </si>
  <si>
    <t>fci@KarpovIPC.ru</t>
  </si>
  <si>
    <t>1037739717155</t>
  </si>
  <si>
    <t>210234</t>
  </si>
  <si>
    <t>41005</t>
  </si>
  <si>
    <t>ИКИ РАН</t>
  </si>
  <si>
    <t>Федеральное государственное бюджетное учреждение науки Институт космических исследований Российской академии наук</t>
  </si>
  <si>
    <t>7728113806</t>
  </si>
  <si>
    <t>401802001</t>
  </si>
  <si>
    <t>117997, Москва г, Профсоюзная ул, 84/32</t>
  </si>
  <si>
    <t>(48435)2-17-48,2-17-88</t>
  </si>
  <si>
    <t>info@skbkp.tarusa.ru</t>
  </si>
  <si>
    <t>1027739475279</t>
  </si>
  <si>
    <t>Муниципальное  предприятие МО " Город Белоусово" " Водоканал"</t>
  </si>
  <si>
    <t>4007009955</t>
  </si>
  <si>
    <t>Город Белоусово</t>
  </si>
  <si>
    <t>29613157</t>
  </si>
  <si>
    <t>249160, Калужская обл, Жуковский р-н, Белоусово г, Гурьянова ул, 14</t>
  </si>
  <si>
    <t>ЗАО "Сельхозтехника"</t>
  </si>
  <si>
    <t>4003002518</t>
  </si>
  <si>
    <t>249010, Калужская обл, Боровский р-н, Боровск г, Берникова ул, 122</t>
  </si>
  <si>
    <t>economist122@mail.ru</t>
  </si>
  <si>
    <t>Общество с ограниченной ответственностью "Компания по выполнению строительных работ и оказанию услуг в сфере энергообеспечения" (ООО Стройтехсервис)</t>
  </si>
  <si>
    <t>4023008035</t>
  </si>
  <si>
    <t>249444, Калужская обл, Кировский р-н, Киров г, Жмакина ул, 7-б</t>
  </si>
  <si>
    <t>МО:Город Киров(29614101), МО:Деревня Малая Песочня(29614408), МО:Деревня Верхняя Песочня(29614416), МО:Село Волое(29614420), МО:Село Воскресенск(29614424), МО:Деревня Гавриловка(29614432), МО:Село Дуброво(29614436), МО:Деревня Тягаево(29614444), МО:Село Фоминичи(29614448)</t>
  </si>
  <si>
    <t>УМП " Жилищник"</t>
  </si>
  <si>
    <t>Унитарное муниципальное предприятие "Жилищник"</t>
  </si>
  <si>
    <t>4007012274</t>
  </si>
  <si>
    <t>249185, Калужская область, Жуковский район, г. Кременки, ул. Лесная, 4</t>
  </si>
  <si>
    <t>(48432) 58-298</t>
  </si>
  <si>
    <t>Силенко Сергей Васильевич</t>
  </si>
  <si>
    <t>gilishnik@rambler.ru</t>
  </si>
  <si>
    <t>1024000631270</t>
  </si>
  <si>
    <t>46597658</t>
  </si>
  <si>
    <t>29213560000</t>
  </si>
  <si>
    <t>СПК «Алексеевский»</t>
  </si>
  <si>
    <t>4008003466</t>
  </si>
  <si>
    <t>Деревня Алексеевка</t>
  </si>
  <si>
    <t>29615405</t>
  </si>
  <si>
    <t>249873, Калужская обл, Износковский р-н, Алексеевка д</t>
  </si>
  <si>
    <t>(48449)46532,46532,89105172875,89200923770</t>
  </si>
  <si>
    <t>МО:Деревня Алексеевка(29615405), МО:Село Льнозавод(29615420)</t>
  </si>
  <si>
    <t>СПК «Холмы»</t>
  </si>
  <si>
    <t>4008003106</t>
  </si>
  <si>
    <t>Деревня Ивановское</t>
  </si>
  <si>
    <t>29615445</t>
  </si>
  <si>
    <t>249890 Калужская область Износковский район» Д.Ивановское Ул.Центральная Д.18</t>
  </si>
  <si>
    <t>МО:Деревня Ивановское(29615445)</t>
  </si>
  <si>
    <t>ОАО "Калужский завод транспортного машиностроения"</t>
  </si>
  <si>
    <t>Открытое акционерное общество "Калужский завод транспортного машиностроения"</t>
  </si>
  <si>
    <t>4028000061</t>
  </si>
  <si>
    <t>248634, г. Калуга, ул. Московская, 250</t>
  </si>
  <si>
    <t>(4842) 55-18-57</t>
  </si>
  <si>
    <t>Самойлов Виктор Иванович</t>
  </si>
  <si>
    <t>transm@kaluga.ru</t>
  </si>
  <si>
    <t>1024001343960</t>
  </si>
  <si>
    <t>00210789</t>
  </si>
  <si>
    <t>31.10.1</t>
  </si>
  <si>
    <t>ОАО "Московско-Медынское агропромышленное предприятие" (МосМедыньагропром)</t>
  </si>
  <si>
    <t>Открытое акционерное ообщество "Московско-Медынское агропромышленное предприятие" (МосМедыньагропром)</t>
  </si>
  <si>
    <t>4012003451</t>
  </si>
  <si>
    <t>249950, Калужская область, Медынский район, г. Медынь, ул. К. Либкнехта, 133</t>
  </si>
  <si>
    <t>(48433) 2-25-94</t>
  </si>
  <si>
    <t>Пучков Валерий Борисович</t>
  </si>
  <si>
    <t>beecity@kaluga.ru</t>
  </si>
  <si>
    <t>001024000719918</t>
  </si>
  <si>
    <t>00869318</t>
  </si>
  <si>
    <t>15.05.00</t>
  </si>
  <si>
    <t>ГМП "Энергетик" МО ГП "Город Жуков"</t>
  </si>
  <si>
    <t>Государственное муниципальное предприятие "Энергетик" муниципального образования "Городское поселение "Город Жуков"</t>
  </si>
  <si>
    <t>4007007588</t>
  </si>
  <si>
    <t>249191, Калужская область, Жуковский район, г. Жуков, ул. Коммунистическая, 2 "а"</t>
  </si>
  <si>
    <t>(48432) 5-65-35, 5-61-37</t>
  </si>
  <si>
    <t>Степанюк Леонид Михайлович</t>
  </si>
  <si>
    <t>gmpenergetik@mail.ru</t>
  </si>
  <si>
    <t>1024000630840</t>
  </si>
  <si>
    <t>40706572</t>
  </si>
  <si>
    <t>40.10.3</t>
  </si>
  <si>
    <t>ООО "Малоярославецкие районные коммунальные системы"</t>
  </si>
  <si>
    <t>4011022910</t>
  </si>
  <si>
    <t>249091, Калужская обл, Малоярославецкий р-н, Малоярославец г, Кирова ул, 33а</t>
  </si>
  <si>
    <t>(848431) 2-15-60; 2-14-29</t>
  </si>
  <si>
    <t>Тарасова В.В.</t>
  </si>
  <si>
    <t>msz09@rambler.ru</t>
  </si>
  <si>
    <t>МП "Водоснабжение" МО СП "Поселок Бетлица"</t>
  </si>
  <si>
    <t>муниципальное предприятие "Водоснабжение" муниципального образования сельского поселения "Поселок Бетлица" Калужской области</t>
  </si>
  <si>
    <t>4010002477</t>
  </si>
  <si>
    <t>249500, Калужская область, Куйбышевский район, п. Бетлица, ул. Циолковского, д. 6</t>
  </si>
  <si>
    <t>(48457)2-20-50</t>
  </si>
  <si>
    <t>mp.mpwod@yandex.ru</t>
  </si>
  <si>
    <t>МО:Село Бутчино(29618412), МО:Деревня Высокое(29618440), МО:Село Жерелево(29618424), МО:Село Мокрое(29618444)</t>
  </si>
  <si>
    <t>Министерство тарифного регулирования Калужской области</t>
  </si>
  <si>
    <t>4027113591</t>
  </si>
  <si>
    <t>248001 г Калуга, ул. Плеханова д.45</t>
  </si>
  <si>
    <t>71-50-01</t>
  </si>
  <si>
    <t>Лаврентьев Дмитрий Юрьевич</t>
  </si>
  <si>
    <t>министр</t>
  </si>
  <si>
    <t>min-tariff@adm.kaluga.ru</t>
  </si>
  <si>
    <t>1134027001272</t>
  </si>
  <si>
    <t>Филиал "Калужский" ОАО "Славянка"</t>
  </si>
  <si>
    <t>Открытое акционерное общество "Славянка"</t>
  </si>
  <si>
    <t>7702707386</t>
  </si>
  <si>
    <t>402443001</t>
  </si>
  <si>
    <t>Деревня Выползово</t>
  </si>
  <si>
    <t>29614428</t>
  </si>
  <si>
    <t>129110, Москва г, Суворовская пл, 2, СТР.3</t>
  </si>
  <si>
    <t>(4842)22-49-14</t>
  </si>
  <si>
    <t>kalug@slav-ex.ru</t>
  </si>
  <si>
    <t>1097746264219</t>
  </si>
  <si>
    <t>МО:Город Калуга(29701000), МО:Город Обнинск(29715000), МО:Город Балабаново(29606105), МО:Город Козельск(29616101), МО:Город Таруса(29638101), МО:Деревня Выползово(29614428), МО:Поселок Воротынск(29602103), МО:Поселок Полотняный Завод(29608157), МО:Поселок Ферзиково(29644101), МО:Село Кудиново(29623436), МО:Деревня Совьяки(29606432), МО:Село Высокиничи(29613408), МО:Деревня Ерденево(29623420), МР:Город Калуга(29701000), МР:Город Обнинск(29715000)</t>
  </si>
  <si>
    <t>ООО «Тепловые Сети город Кондрово»</t>
  </si>
  <si>
    <t>Общество с ограниченной ответственностью «Тепловые Сети город Кондрово»</t>
  </si>
  <si>
    <t>4004016538</t>
  </si>
  <si>
    <t>249831, Калужская область, Дзержинский район, г. Кондрово, ул. Циолковского, д.1-А</t>
  </si>
  <si>
    <t>(48434) 3-20-03</t>
  </si>
  <si>
    <t>TSetiK@yandex.ru</t>
  </si>
  <si>
    <t>МО:Город Кондрово(29608101), МО:Поселок Товарково(29608164), МО:Поселок Полотняный Завод(29608157), МО:Поселок Пятовский(29608160)</t>
  </si>
  <si>
    <t>УМП "САТУРН"</t>
  </si>
  <si>
    <t>Унитарное муниципальное предприятие "САТУРН" муниципального образования сельское поселение деревня Верховье</t>
  </si>
  <si>
    <t>4007016374</t>
  </si>
  <si>
    <t>Калужская область, Жуковский район, д. Верховье, д.99</t>
  </si>
  <si>
    <t>89105925363</t>
  </si>
  <si>
    <t>Виктор Александрович Сердюков</t>
  </si>
  <si>
    <t>1114011001125</t>
  </si>
  <si>
    <t>ООО "СМУ Мособлстрой"</t>
  </si>
  <si>
    <t>Общество с ограниченной ответственностью "Строительно-монтажное управление Мособлстрой"</t>
  </si>
  <si>
    <t>4025083101</t>
  </si>
  <si>
    <t>249190, Калужская область, г. Обнинск, пр. Ленина, 129</t>
  </si>
  <si>
    <t>(48439)27777, 44955, 20700</t>
  </si>
  <si>
    <t>info@smumos.ru</t>
  </si>
  <si>
    <t>1054002525983</t>
  </si>
  <si>
    <t>ООО "Коммунальные ресурсы"</t>
  </si>
  <si>
    <t>4003033795</t>
  </si>
  <si>
    <t>249000, Калужская область, Боровский район, г. Балабаново, ул.Коммунальная, д.5а</t>
  </si>
  <si>
    <t>249000, Калужская область, Боровский район, г. Балабаново, ул. Боровска, д.5, оф.19</t>
  </si>
  <si>
    <t>8(48438)62358</t>
  </si>
  <si>
    <t>Вербицкий С.В.</t>
  </si>
  <si>
    <t>kommres@yandex.ru</t>
  </si>
  <si>
    <t>108452224</t>
  </si>
  <si>
    <t>ООО "Индустриальный парк "Ворсино"</t>
  </si>
  <si>
    <t>4027068324</t>
  </si>
  <si>
    <t>249039, Калужская область, Боровский район, с. Ворсино, ул. Молодежная, д.7</t>
  </si>
  <si>
    <t>249039, Калужская область, г. Обнинск, ул. Калужская, д. 16А</t>
  </si>
  <si>
    <t>(48439) 4-55-88,</t>
  </si>
  <si>
    <t>Лужецкая Ю.Л.</t>
  </si>
  <si>
    <t>vorsino@gmail.com</t>
  </si>
  <si>
    <t>ООО «УНИВЕРСТРОЙ»</t>
  </si>
  <si>
    <t>4028022467</t>
  </si>
  <si>
    <t>248003, г. Калуга, пер. Старичков,12</t>
  </si>
  <si>
    <t>(4842) 79-50-02</t>
  </si>
  <si>
    <t>Чистяков Михаил Анатольевич</t>
  </si>
  <si>
    <t>universtroi@inbox.ru</t>
  </si>
  <si>
    <t>1024001342804</t>
  </si>
  <si>
    <t>52883825</t>
  </si>
  <si>
    <t>45.21.1.</t>
  </si>
  <si>
    <t>Войсковая часть 6681</t>
  </si>
  <si>
    <t>4027022263</t>
  </si>
  <si>
    <t>248033, г. Калуга, д. Рождествено, ул. Покрова, д. 4</t>
  </si>
  <si>
    <t>(4842) 54-88-66</t>
  </si>
  <si>
    <t>Тен Дмитрий Моссавич</t>
  </si>
  <si>
    <t>Командир</t>
  </si>
  <si>
    <t>nadezhdin_12@mail.ru</t>
  </si>
  <si>
    <t>8609947</t>
  </si>
  <si>
    <t>ООО "БиоТЭК</t>
  </si>
  <si>
    <t>4005005144</t>
  </si>
  <si>
    <t>249300, Калужская область, Думиничский район, п. Думиничи, ул. Ленина, д. 21А</t>
  </si>
  <si>
    <t>(495) 589-22-20</t>
  </si>
  <si>
    <t>Костин Борис Ильич</t>
  </si>
  <si>
    <t>msa78@rambler.ru</t>
  </si>
  <si>
    <t>1134024000604</t>
  </si>
  <si>
    <t>20727307</t>
  </si>
  <si>
    <t>sekretar.kdsk@yandex.ru; t.n.-kdsk@mail.ru</t>
  </si>
  <si>
    <t>1064027020727</t>
  </si>
  <si>
    <t>79886596</t>
  </si>
  <si>
    <t>29401909002</t>
  </si>
  <si>
    <t>45.25.3</t>
  </si>
  <si>
    <t>ООО "Болва"</t>
  </si>
  <si>
    <t>Открытое акционерное общество "Болва"</t>
  </si>
  <si>
    <t>4024008510</t>
  </si>
  <si>
    <t>Село Заречный</t>
  </si>
  <si>
    <t>29620428</t>
  </si>
  <si>
    <t>249419, Калужская область, Людиновский район, с. Заречный, ул. Школьная, 4</t>
  </si>
  <si>
    <t>(48444) 6-87-85, 6-88-24</t>
  </si>
  <si>
    <t>Жмыков Михаил Александрович</t>
  </si>
  <si>
    <t>mugkpbolva@mail.ru;trusova.61@mail.ru</t>
  </si>
  <si>
    <t>1054002022458</t>
  </si>
  <si>
    <t>79885438</t>
  </si>
  <si>
    <t>29220828006</t>
  </si>
  <si>
    <t>40.30</t>
  </si>
  <si>
    <t>МО:Село Заречный(29620428), МО:Село Букань(29620404), МО:Деревня Игнатовка(29620416), МО:Деревня Манино(29620432), МО:Деревня Заболотье(29620440)</t>
  </si>
  <si>
    <t>ООО "НовоГрант"</t>
  </si>
  <si>
    <t>Общество с ограниченной ответственностью "НовоГрант"</t>
  </si>
  <si>
    <t>4011015863</t>
  </si>
  <si>
    <t>г. Малоярославец, ул. Московская, д. 16, 65</t>
  </si>
  <si>
    <t>(48431) 52327</t>
  </si>
  <si>
    <t>tretyakova1950@mail.ru</t>
  </si>
  <si>
    <t>МО:Город Малоярославец(29623101), МО:Деревня Воробьево(29623409), МО:Поселок Детчино(29623412), МО:Село Кудиново(29623436), МО:Деревня Ерденево(29623420), МО:Деревня Захарово(29623424), МО:Село Ильинское(29623428), МО:Село Коллонтай(29623432), МО:Село Спас-Загорье(29623440), МО:Село Маклино(29623448), МО:Село Головтеево(29623452), МО:Село Недельное(29623460), МО:Деревня Прудки(29623468), МО:Деревня Рябцево(29623472), МО:Поселок Юбилейный(29623476), МО:Деревня Шумятино(29623480), МО:Деревня Березовка(29623484)</t>
  </si>
  <si>
    <t>ООО "ТеплоСервис"</t>
  </si>
  <si>
    <t>Общество с ограниченной ответственностью "ТеплоСервис"</t>
  </si>
  <si>
    <t>4017006368</t>
  </si>
  <si>
    <t>249275, Калужская область, Сухиничский район, г. Сухиничи, ул. Ленина, 104</t>
  </si>
  <si>
    <t>(48451) 5-13-45, 5-31-57, 5-11-81</t>
  </si>
  <si>
    <t>Пронькин Андрей Иванович</t>
  </si>
  <si>
    <t>mupgkx@kaluga.ru</t>
  </si>
  <si>
    <t>1074001001436</t>
  </si>
  <si>
    <t>82849328</t>
  </si>
  <si>
    <t>40.30.14</t>
  </si>
  <si>
    <t>МО:Город Сухиничи(29636101), МО:Село Брынь(29636436), МО:Поселок Середейский(29636157), МО:Деревня Алнеры(29636404), МО:Деревня Бордуково(29636408), МО:Деревня Ермолово(29636426), МО:Село Татаринцы(29636448), МО:Село Шлиппово(29636452), МО:Село Фролово(29636456)</t>
  </si>
  <si>
    <t>ИП Острик С.В.</t>
  </si>
  <si>
    <t>400800381155</t>
  </si>
  <si>
    <t>отсутствует</t>
  </si>
  <si>
    <t>Деревня Хвощи</t>
  </si>
  <si>
    <t>29615402</t>
  </si>
  <si>
    <t>МО:Деревня Хвощи(29615402)</t>
  </si>
  <si>
    <t>МУП "Бытсервис"</t>
  </si>
  <si>
    <t>4009009439</t>
  </si>
  <si>
    <t>249720, Калужская область, г. Козельск, ул. Чкалова, д.24а</t>
  </si>
  <si>
    <t>(48442)22780</t>
  </si>
  <si>
    <t>Макаренко Н.М.</t>
  </si>
  <si>
    <t>директор</t>
  </si>
  <si>
    <t>ООО "АПФ "Лугано"</t>
  </si>
  <si>
    <t>4005004373</t>
  </si>
  <si>
    <t>Село Брынь</t>
  </si>
  <si>
    <t>29610404</t>
  </si>
  <si>
    <t>249311, Калужская область, Думиничский район, д. Верхнее Гульцово</t>
  </si>
  <si>
    <t>(48447) 95626,89208758685,89150247746</t>
  </si>
  <si>
    <t>Сентяков Александр Леонидович</t>
  </si>
  <si>
    <t>galaVol@yandex.ru</t>
  </si>
  <si>
    <t>МО:Деревня Верхнее Гульцово(29610420), МО:Село Брынь(29610404)</t>
  </si>
  <si>
    <t>ООО «Строительная корпорация «Монолит»</t>
  </si>
  <si>
    <t>4029017117</t>
  </si>
  <si>
    <t>248017, г. Калуга, ул. Прирельсовая, д.2</t>
  </si>
  <si>
    <t>248002, г. Калуга, ул. Никитина, 50/108</t>
  </si>
  <si>
    <t>(8-4842) 57-11-69</t>
  </si>
  <si>
    <t>Гаджиев Гаджимурад Шабанович</t>
  </si>
  <si>
    <t>Президент корпорации</t>
  </si>
  <si>
    <t>1024001345830</t>
  </si>
  <si>
    <t>УМП "ЖКХ Высокиничи"</t>
  </si>
  <si>
    <t>Унитарное муниципальное предприятие "ЖКХ Высокиничи" муниципального образования сельское поселение село Высокиничи</t>
  </si>
  <si>
    <t>4007016127</t>
  </si>
  <si>
    <t>Село Высокиничи</t>
  </si>
  <si>
    <t>29613408</t>
  </si>
  <si>
    <t>249180, Калужская область, Жуковский район, с. Высокиничи, ул. Ленина, д.18</t>
  </si>
  <si>
    <t>48432-23172, 23086</t>
  </si>
  <si>
    <t>visokinichi@mail.ru</t>
  </si>
  <si>
    <t>МО:Село Высокиничи(29613408)</t>
  </si>
  <si>
    <t>Государственное учреждение "Войсковая часть 3694 внутренних войск МВД России"</t>
  </si>
  <si>
    <t>4003007160</t>
  </si>
  <si>
    <t>249001, Калужская область, г. Балабаново, 1</t>
  </si>
  <si>
    <t>8495-9963404</t>
  </si>
  <si>
    <t>Иванов Александр Иванович</t>
  </si>
  <si>
    <t>Командир войсковой части</t>
  </si>
  <si>
    <t>3694kes@mail.ru</t>
  </si>
  <si>
    <t>08610620</t>
  </si>
  <si>
    <t>ООО «НИОБА»</t>
  </si>
  <si>
    <t>4003026830</t>
  </si>
  <si>
    <t>249000, Калужская область, Боровский район, ул. 96-ой км. Киевского шоссе, промзона.</t>
  </si>
  <si>
    <t>(848438) 6-22-91; 6-22-89</t>
  </si>
  <si>
    <t>Сун Василий Николаевич</t>
  </si>
  <si>
    <t>kjubyufl@yandex.ru</t>
  </si>
  <si>
    <t>1074025004041</t>
  </si>
  <si>
    <t>ООО "Дом"</t>
  </si>
  <si>
    <t>4024008905</t>
  </si>
  <si>
    <t>(48444)69504, 63175</t>
  </si>
  <si>
    <t>grh-lud@mail.ru</t>
  </si>
  <si>
    <t>4024008870</t>
  </si>
  <si>
    <t>249400, Калужская область, г. Людиново, ул. Фокина, д. 21</t>
  </si>
  <si>
    <t>(48444)65904,61852, 63175</t>
  </si>
  <si>
    <t>ОАО "Боровский завод радиотехнологического оснащения"</t>
  </si>
  <si>
    <t>Открытое акционерное общество "Боровский завод радиотехнологического оснащения"</t>
  </si>
  <si>
    <t>4003006551</t>
  </si>
  <si>
    <t>Город Ермолино</t>
  </si>
  <si>
    <t>29606157</t>
  </si>
  <si>
    <t>249028, Калужская область, Боровский район, г.Ермолино, ул.Русинова, 97"а"</t>
  </si>
  <si>
    <t>(48438) 6-81-11</t>
  </si>
  <si>
    <t>Юдина Наталья Александровна</t>
  </si>
  <si>
    <t>www.borrto.ru</t>
  </si>
  <si>
    <t>borrto@mail.ru</t>
  </si>
  <si>
    <t>1024000534304</t>
  </si>
  <si>
    <t>10836685</t>
  </si>
  <si>
    <t>29206557000</t>
  </si>
  <si>
    <t>ОАО "МОПАЗ"</t>
  </si>
  <si>
    <t>Открытое акционерное общество "Малоярославецкий Опытно - Производственный Акционерный Завод"</t>
  </si>
  <si>
    <t>4011002208</t>
  </si>
  <si>
    <t>249096, Калужская область, Малоярославецкий район, г. Малоярославец, ул. Кирова, 1</t>
  </si>
  <si>
    <t>(48431) 2-64-74, 3-03-85</t>
  </si>
  <si>
    <t>Мурий Наталья Анатольевна</t>
  </si>
  <si>
    <t>www.mopaz.ru</t>
  </si>
  <si>
    <t>mopaz@kaluga.ru</t>
  </si>
  <si>
    <t>1024000692682</t>
  </si>
  <si>
    <t>00860139</t>
  </si>
  <si>
    <t>ОАО "Троицкая бумажная фабрика"</t>
  </si>
  <si>
    <t>Открытое акционерное общество "Троицкая бумажная фабрика"</t>
  </si>
  <si>
    <t>4004009259</t>
  </si>
  <si>
    <t>249834, Калужская область, Дзержинский район, г. Кондрово, ул. Маяковского, 1</t>
  </si>
  <si>
    <t>(48434) 33743</t>
  </si>
  <si>
    <t>Малюженков Андрей Михайлович</t>
  </si>
  <si>
    <t>tbf.ru</t>
  </si>
  <si>
    <t>tbf@kaluga.ru</t>
  </si>
  <si>
    <t>Нет производства т/э</t>
  </si>
  <si>
    <t>1024000568239</t>
  </si>
  <si>
    <t>00278971</t>
  </si>
  <si>
    <t>Филиал ФГУП "НПЦ АП им. академика Н.А. Пилюгина" - "Сосенский приборостроительный завод"</t>
  </si>
  <si>
    <t>Филиал федерального государственного унитарного предприятия "Научно - производственный центр автоматики и приборостроения имени академика Н.А. Пилюгина" - "Сосенский приборостроительный завод"</t>
  </si>
  <si>
    <t>7728171283</t>
  </si>
  <si>
    <t>400943001</t>
  </si>
  <si>
    <t>Город Сосенский</t>
  </si>
  <si>
    <t>29616104</t>
  </si>
  <si>
    <t>117432, г. Москва, ул. Введенского, 1</t>
  </si>
  <si>
    <t>249711, Калужская область, Козельский район, г. Сосенский, 1-й Заводской проезд, 1</t>
  </si>
  <si>
    <t>(48442) 4-52-85, 4-51-52</t>
  </si>
  <si>
    <t>Ливенцев Владимир Алексеевич</t>
  </si>
  <si>
    <t>Директор филиала</t>
  </si>
  <si>
    <t>www.spzavod.ru</t>
  </si>
  <si>
    <t>spz@kaluga.ru</t>
  </si>
  <si>
    <t>1027739552642</t>
  </si>
  <si>
    <t>18466680</t>
  </si>
  <si>
    <t>45293566000</t>
  </si>
  <si>
    <t>13378</t>
  </si>
  <si>
    <t>35.30.5</t>
  </si>
  <si>
    <t>МО:Город Сосенский(29616104)</t>
  </si>
  <si>
    <t>ПМС №309</t>
  </si>
  <si>
    <t>Путевая машинная станция по эксплуатации и ремонту путевых машин № 309 Дирекции эксплуатации и ремонту путевых машин Московской железной дороги - филиал ОАО "Российские железные дороги"</t>
  </si>
  <si>
    <t>7708503727</t>
  </si>
  <si>
    <t>401131005</t>
  </si>
  <si>
    <t>241020, г. Брянск, ул. 2 Аллея, 10 "а"</t>
  </si>
  <si>
    <t>241020, г. Брянск, ул. 1 Аллея, 14</t>
  </si>
  <si>
    <t>249091, Калужская область, Малоярославецкий район, г. Малоярославец, ул. Вокзальная, 4</t>
  </si>
  <si>
    <t>(4832) 60-29-17 (848431)59221 ф</t>
  </si>
  <si>
    <t>Ефименко Александр Григорьевич</t>
  </si>
  <si>
    <t>PMS-309@yandex.ru</t>
  </si>
  <si>
    <t>1037739877295</t>
  </si>
  <si>
    <t>04713027</t>
  </si>
  <si>
    <t>41091</t>
  </si>
  <si>
    <t>60.10.1</t>
  </si>
  <si>
    <t>МУП Калужский лес</t>
  </si>
  <si>
    <t>4008003628</t>
  </si>
  <si>
    <t>Село Износки</t>
  </si>
  <si>
    <t>29615412</t>
  </si>
  <si>
    <t>249880 К.о. с.Износки Ул.Ленина,1а</t>
  </si>
  <si>
    <t>(48449)4-52-88</t>
  </si>
  <si>
    <t>izn_les@mail.ru</t>
  </si>
  <si>
    <t>МО:Село Износки(29615412), МО:Деревня Хвощи(29615402), МО:Деревня Алексеевка(29615405), МО:Село Извольск(29615410), МО:Село Льнозавод(29615420), МО:Деревня Михали(29615425), МО:Деревня Ореховня(29615430), МО:Деревня Ивановское(29615445), МО:Село Шанский Завод(29615465)</t>
  </si>
  <si>
    <t>МУП ЖКХ МО МР "Мосальский район"</t>
  </si>
  <si>
    <t>4014000079</t>
  </si>
  <si>
    <t>401401001</t>
  </si>
  <si>
    <t>Мосальский муниципальный район</t>
  </si>
  <si>
    <t>29629000</t>
  </si>
  <si>
    <t>Город Мосальск</t>
  </si>
  <si>
    <t>29629101</t>
  </si>
  <si>
    <t>249930, Калужская обл, Мосальский р-н, Мосальск г, Ломоносова ул, 50</t>
  </si>
  <si>
    <t>(48452) 2-17-92</t>
  </si>
  <si>
    <t>gkhmosalsk@gmail.com</t>
  </si>
  <si>
    <t>МО:Город Мосальск(29629101), МО:Село Боровенск(29629404), МО:Деревня Горбачи(29629412_26483995), МО:Деревня Рамено(29629416_26483996), МО:Село Шаховский(29629420_26483997), МО:Деревня Долгое(29629424), МО:Деревня Посконь(29629448), МО:Деревня Путогино(29629452), МО:Поселок Раменский(29629456), МО:Деревня Савино(29629458), МО:Деревня Гачки(29629460), МО:Село Тарасково(29629464_26484005), МО:Село Дашино(29629468)</t>
  </si>
  <si>
    <t>МП "Служба единого заказчика" МР "Ферзиковский район"</t>
  </si>
  <si>
    <t>Муниципальное предприятие "Служба единого заказчика" МР "Ферзиковский район"</t>
  </si>
  <si>
    <t>4020004480</t>
  </si>
  <si>
    <t>402001001</t>
  </si>
  <si>
    <t>Ферзиковский муниципальный район</t>
  </si>
  <si>
    <t>29644000</t>
  </si>
  <si>
    <t>Поселок Ферзиково</t>
  </si>
  <si>
    <t>29644101</t>
  </si>
  <si>
    <t>249800, Ферзиковский район, п. Ферзиково, ул. Карпова, 5 "а"</t>
  </si>
  <si>
    <t>(48437) 3-12-76, 3-11-68, 3-15-13</t>
  </si>
  <si>
    <t>Никишин Александр Иванович</t>
  </si>
  <si>
    <t>sluzed@mail.ru</t>
  </si>
  <si>
    <t>75477470</t>
  </si>
  <si>
    <t>29244876001</t>
  </si>
  <si>
    <t>70.32</t>
  </si>
  <si>
    <t>МО:Октябрьский сельсовет(29644428), МО:Бебелевский сельсовет(29644412), МО:Поселок Ферзиково(29644101), МО:Поселок Дугна(29644157), МО:Село Авчурино(29644404), МО:Деревня Аристово(29644408), МО:Деревня Красный Городок(29644432), МО:Деревня Зудна(29644440), МО:Деревня Ястребовка(29644444), МО:Село Кольцово(29644448), МО:Село Сашкино(29644464), МО:Деревня Сугоново(29644468), МО:Село Ферзиково(29644480), МО:Деревня Бронцы(29644452)</t>
  </si>
  <si>
    <t>ООО "Эвтек-сервис"</t>
  </si>
  <si>
    <t>4025046847</t>
  </si>
  <si>
    <t>249020, Калужская обл, Обнинск г, Киевское шоссе , 57</t>
  </si>
  <si>
    <t>(48439) 9-70-99,6-58-00,2-33-22</t>
  </si>
  <si>
    <t>evtek-servisobninsk@yandex.ru</t>
  </si>
  <si>
    <t>УМП МР "Малоярославецкий район" "Малоярославецстройзаказчик"</t>
  </si>
  <si>
    <t>Унитарное муниципальное предприятие МР "Малоярославецкий район" "Малоярославецстройзаказчик"</t>
  </si>
  <si>
    <t>4011004163</t>
  </si>
  <si>
    <t>249061, Калужская область, Малоярославецкий район, с. Кудиново</t>
  </si>
  <si>
    <t>249094, Калужская область, Малоярославецкий район, г. Малоярославец, ул. М.Горького, 33</t>
  </si>
  <si>
    <t>(48431) 2-14-29, 2-15-34</t>
  </si>
  <si>
    <t>Целовальников Владимир Николаевич</t>
  </si>
  <si>
    <t>msz@Kaluga.ru</t>
  </si>
  <si>
    <t>1024000692264</t>
  </si>
  <si>
    <t>35313988</t>
  </si>
  <si>
    <t>29223836001</t>
  </si>
  <si>
    <t>ООО "Агрофирма Шанский Завод"</t>
  </si>
  <si>
    <t>4008005030</t>
  </si>
  <si>
    <t>249895, Калужская обл, Износковский р-н, Шанский Завод с</t>
  </si>
  <si>
    <t>8910-601-7950</t>
  </si>
  <si>
    <t>Алидибиров Г.М.</t>
  </si>
  <si>
    <t>МО:Деревня Михали(29615425), МО:Село Шанский Завод(29615465)</t>
  </si>
  <si>
    <t>ООО "Внешние сети"</t>
  </si>
  <si>
    <t>Общество с ограниченной ответственностью "Внешние сети"</t>
  </si>
  <si>
    <t>4001007648</t>
  </si>
  <si>
    <t>249201, Калужская область, Бабынинский район, п. Воротынск, ул. Центральная</t>
  </si>
  <si>
    <t>(4842)581715,58-23-98, 58-12-69</t>
  </si>
  <si>
    <t>Козак Владимир Владимирович</t>
  </si>
  <si>
    <t>vorotinskseti@bk.ru</t>
  </si>
  <si>
    <t>1094001000840</t>
  </si>
  <si>
    <t>8970990</t>
  </si>
  <si>
    <t>40.30.2</t>
  </si>
  <si>
    <t>МУП ЖКХ «Муромцево»</t>
  </si>
  <si>
    <t>Муниципальное унитарное предприятие жилищно - коммунального хозяйства «Муромцево»</t>
  </si>
  <si>
    <t>4001007729</t>
  </si>
  <si>
    <t>Село Муромцево</t>
  </si>
  <si>
    <t>29602420</t>
  </si>
  <si>
    <t>249217, Калужская область, Бабынинский район, с. Муромцево, 1</t>
  </si>
  <si>
    <t>249210, Калужская область, Бабынинский район, п. Бабынино, ул. Школьная, 12</t>
  </si>
  <si>
    <t>(48448) 2-12-74</t>
  </si>
  <si>
    <t>Бельмасов Виктор Васильевич</t>
  </si>
  <si>
    <t>muromsewo@kaluga.ru</t>
  </si>
  <si>
    <t>1094001001038</t>
  </si>
  <si>
    <t>63594710</t>
  </si>
  <si>
    <t>29202820001</t>
  </si>
  <si>
    <t>МО:Село Муромцево(29602420), МО:Село Утешево(29602448)</t>
  </si>
  <si>
    <t>ФКУ "ЗДП "Русичи" МВД России"</t>
  </si>
  <si>
    <t>Федеральное казенное учреждение "Загородный дом приемов "Русичи" Министерства внутренних дел  Российской федерации"</t>
  </si>
  <si>
    <t>4011000176</t>
  </si>
  <si>
    <t>Деревня Шумятино</t>
  </si>
  <si>
    <t>29623480</t>
  </si>
  <si>
    <t>249064, Калужская обл, Малоярославецкий р-н, Панское д</t>
  </si>
  <si>
    <t>zdprusichi@rambler.ru</t>
  </si>
  <si>
    <t>МО:Деревня Шумятино(29623480)</t>
  </si>
  <si>
    <t>ОАО "Березичский стекольный завод"</t>
  </si>
  <si>
    <t>4009002602</t>
  </si>
  <si>
    <t>Село Березичский стеклозавод</t>
  </si>
  <si>
    <t>29616404</t>
  </si>
  <si>
    <t>249730, Калужская область, Козельский район, с.Березический стекольный завод, ул. Куйбышева, 1</t>
  </si>
  <si>
    <t>48442 51149</t>
  </si>
  <si>
    <t>bsz@medstek.ru</t>
  </si>
  <si>
    <t>МО:Село Березичский стеклозавод(29616404)</t>
  </si>
  <si>
    <t>ООО "Коммунальное хозяйство"</t>
  </si>
  <si>
    <t>4015004735</t>
  </si>
  <si>
    <t>401501001</t>
  </si>
  <si>
    <t>Перемышльский муниципальный район</t>
  </si>
  <si>
    <t>29632000</t>
  </si>
  <si>
    <t>Село Перемышль</t>
  </si>
  <si>
    <t>29632401</t>
  </si>
  <si>
    <t>249130,Калужская обл,Перемышльский р-н,Перемышль с,Генерала Трубникова ул,17</t>
  </si>
  <si>
    <t>МО:Деревня Горки(29632420), МО:Село Перемышль(29632401), МО:Село Ахлебинино(29632404), МО:Село Ильинское(29632416), МО:Деревня Большие Козлы(29632432), МО:Деревня Погореловка(29632436), МО:Село Корекозево(29632440), МО:Деревня Покровское(29632460), МО:Деревня Хохловка(29632472_26484022)</t>
  </si>
  <si>
    <t>Колхоз имени М.А.Гурьянова Жуковского района Калужской области</t>
  </si>
  <si>
    <t>Коллективное хозяйствао им М.А. Гурьянова</t>
  </si>
  <si>
    <t>4007001709</t>
  </si>
  <si>
    <t>Село Тарутино</t>
  </si>
  <si>
    <t>29613436</t>
  </si>
  <si>
    <t>249165 Калужская область Жуковский район с. Тарутино, ул. Центральная,1</t>
  </si>
  <si>
    <t>(48432)2-13-31,2-13-61</t>
  </si>
  <si>
    <t>guryanovo@yandex.ru</t>
  </si>
  <si>
    <t>МО:Деревня Корсаково(29613419), МО:Село Тарутино(29613436)</t>
  </si>
  <si>
    <t>МУП "УО" СП "Поселок Ферзиково"</t>
  </si>
  <si>
    <t>"Муниципальное унитарное предприятие "Управляющая организация" сельского поселения "Поселок Ферзиково"</t>
  </si>
  <si>
    <t>4020004057</t>
  </si>
  <si>
    <t>249800, Калужская обл, Ферзиковский р-н, Ферзиково п, Карпова ул, 15</t>
  </si>
  <si>
    <t>(48437) 31-019,31-109, 31-546</t>
  </si>
  <si>
    <t>МО:Поселок Ферзиково(29644101)</t>
  </si>
  <si>
    <t>Сельскохозяйственный производственный кооператив "Закрутовский"</t>
  </si>
  <si>
    <t>4010001762</t>
  </si>
  <si>
    <t>Село Мокрое</t>
  </si>
  <si>
    <t>29618444</t>
  </si>
  <si>
    <t>249519,Калужская обл,Куйбышевский р-н,Закрутое с</t>
  </si>
  <si>
    <t>1024000897689</t>
  </si>
  <si>
    <t>МО:Село Мокрое(29618444)</t>
  </si>
  <si>
    <t>Государственное предприятие Калужской области "Калугаоблводоканал"</t>
  </si>
  <si>
    <t>4027001552</t>
  </si>
  <si>
    <t>248019, Калужская обл, Калуга г, Салтыкова-Щедрина ул, 80</t>
  </si>
  <si>
    <t>gpkalugaoblvodokanal@mail.ptl.ru</t>
  </si>
  <si>
    <t>1024001186461</t>
  </si>
  <si>
    <t>Унитарное муниципальное предприятие «Коммунальные тепловые сети» МО "Город Балабаново"</t>
  </si>
  <si>
    <t>УМП "КТС" МО "город Балабаново"</t>
  </si>
  <si>
    <t>4003015274</t>
  </si>
  <si>
    <t>249000, Калужская область, Боровский район, г. Балабаново, ул. Боровская, д. 30</t>
  </si>
  <si>
    <t>(8-48438) 2-13-41</t>
  </si>
  <si>
    <t>Вятченников Василий Николаевич</t>
  </si>
  <si>
    <t>finanse@balabanovo.ru</t>
  </si>
  <si>
    <t>ООО "Жилищная коммунальная инвестиционная компания"</t>
  </si>
  <si>
    <t>4003033523</t>
  </si>
  <si>
    <t>249010, Калужская область, г. Боровск, ул. Володарского, д. 56</t>
  </si>
  <si>
    <t>8910-526-8566</t>
  </si>
  <si>
    <t>Зиновин Иван Иванович</t>
  </si>
  <si>
    <t>borisnisul@yandex.ru</t>
  </si>
  <si>
    <t>МО:Деревня Кривское(29606436)</t>
  </si>
  <si>
    <t>ООО «Тепло-Сервис»</t>
  </si>
  <si>
    <t>4028050295</t>
  </si>
  <si>
    <t>(4842) 57-56-46</t>
  </si>
  <si>
    <t>Рамазанов Замин Абдулкафарович</t>
  </si>
  <si>
    <t>zamin27@yandex.ru</t>
  </si>
  <si>
    <t>1124028000084</t>
  </si>
  <si>
    <t>37823434</t>
  </si>
  <si>
    <t>МП КЭТ и ГС МР "Мосальский район"</t>
  </si>
  <si>
    <t>Муниципальное предприятие коммунальных электрических, тепловых и газовых сетей МР "Мосальский район"</t>
  </si>
  <si>
    <t>4014003390</t>
  </si>
  <si>
    <t>249930,  Калужская область, Мосальский район, г.Мосальск, ул.Энгельса, 43"а"</t>
  </si>
  <si>
    <t>(42452) 2-61-27, 2-19-33</t>
  </si>
  <si>
    <t>Рыжов Николай Николаевич</t>
  </si>
  <si>
    <t>mupkeyt-52dml@kaluga.ru</t>
  </si>
  <si>
    <t>1024000763489</t>
  </si>
  <si>
    <t>20732030</t>
  </si>
  <si>
    <t>29229501000</t>
  </si>
  <si>
    <t>МО:Город Мосальск(29629101), МО:Деревня Савино(29629458)</t>
  </si>
  <si>
    <t>Товарковский филиал ОАО "Калужский завод "Ремпутьмаш"</t>
  </si>
  <si>
    <t>Товарковский филиал открытого акционерного общества "Калужский завод "Ремпутьмаш"</t>
  </si>
  <si>
    <t>4029032450</t>
  </si>
  <si>
    <t>400402001</t>
  </si>
  <si>
    <t>248025, г. Калуга, пер. Малинники, д. 21</t>
  </si>
  <si>
    <t>249855, Калужская область, Дзержинский район, п. Товарково, ул. Дзержинского</t>
  </si>
  <si>
    <t>(48434) 4-69-55, 4-25-37</t>
  </si>
  <si>
    <t>Орлов Виктор Николаевич</t>
  </si>
  <si>
    <t>tulskayaek@rempm.ru</t>
  </si>
  <si>
    <t>44385231</t>
  </si>
  <si>
    <t>29208564000</t>
  </si>
  <si>
    <t>35.20.31</t>
  </si>
  <si>
    <t>ООО "ЭнергоИнвест"</t>
  </si>
  <si>
    <t>Общество с ограниченной ответственностью "ЭнергоИнвест"</t>
  </si>
  <si>
    <t>4011022451</t>
  </si>
  <si>
    <t>249096, Калужская область, г. Малоярославец, ул. Гагарина, д. 2 "а"</t>
  </si>
  <si>
    <t>8-905-643-16-36</t>
  </si>
  <si>
    <t>Астапович Сергей Владимирович</t>
  </si>
  <si>
    <t>energoinvest.detchino@mail.ru;evl2010@mail.ru</t>
  </si>
  <si>
    <t>1104011000862</t>
  </si>
  <si>
    <t>63606301</t>
  </si>
  <si>
    <t>МО:Город Малоярославец(29623101), МО:Поселок Детчино(29623412)</t>
  </si>
  <si>
    <t>ОАО "Калужская обувная фабрика "Калита"</t>
  </si>
  <si>
    <t>Открытое акционерное общество "Калита"</t>
  </si>
  <si>
    <t>4000000223</t>
  </si>
  <si>
    <t>248008, г. Калуга, ул. Тарутинская, 171 "б"</t>
  </si>
  <si>
    <t>(4842) 51-57-56, 51-56-60</t>
  </si>
  <si>
    <t>Беликов Игорь Николаевич</t>
  </si>
  <si>
    <t>kalita@kaluga.ru;burakova@fabrika-obuvi.ru</t>
  </si>
  <si>
    <t>1024001428659</t>
  </si>
  <si>
    <t>359244</t>
  </si>
  <si>
    <t>19.30</t>
  </si>
  <si>
    <t>МУП "Хвастовичское коммунальное хозяйство"</t>
  </si>
  <si>
    <t>4021000778</t>
  </si>
  <si>
    <t>402101001</t>
  </si>
  <si>
    <t>Хвастовичский муниципальный район</t>
  </si>
  <si>
    <t>29646000</t>
  </si>
  <si>
    <t>Село Хвастовичи</t>
  </si>
  <si>
    <t>29646464</t>
  </si>
  <si>
    <t>249360, Калужская область, Хвастовичский район, с. Хвастовичи, ул. Ленина, 3</t>
  </si>
  <si>
    <t>(48453) 9-11-39, 9-12-30</t>
  </si>
  <si>
    <t>Назарова Надежда Алексеевна</t>
  </si>
  <si>
    <t>1024000598401</t>
  </si>
  <si>
    <t>03271716</t>
  </si>
  <si>
    <t>29246864001</t>
  </si>
  <si>
    <t>МО:Село Хвастовичи(29646464), МО:Деревня Стайки(29646460)</t>
  </si>
  <si>
    <t>ООО "Хвастовичские тепловые сети"</t>
  </si>
  <si>
    <t>Общество с ограниченной ответственностью "Хвастовичские тепловые сети"</t>
  </si>
  <si>
    <t>4021003458</t>
  </si>
  <si>
    <t>249360, Калужская область, Хвастовичский район, с. Хвастовичи, ул. Советская, 21</t>
  </si>
  <si>
    <t>(48453) 9-16-46</t>
  </si>
  <si>
    <t>1074024000434</t>
  </si>
  <si>
    <t>96128934</t>
  </si>
  <si>
    <t>МО:Село Хвастовичи(29646464), МО:Поселок Еленский(29646106), МО:Село Колодяссы(29646408), МО:Село Бояновичи(29646412), МО:Село Красное(29646424), МО:Село Кудрявец(29646428), МО:Деревня Нехочи(29646438), МО:Село Пеневичи(29646444), МО:Деревня Стайки(29646460)</t>
  </si>
  <si>
    <t>ОАО "Восход" - Калужский радиоламповый завод</t>
  </si>
  <si>
    <t>Открытое акционерное общество "Восход" - Калужский радиоламповый завод</t>
  </si>
  <si>
    <t>4026000108</t>
  </si>
  <si>
    <t>248009, г.Калуга, Грабцевское шоссе, 43</t>
  </si>
  <si>
    <t>(4842) 55-81-81, 56-29-33</t>
  </si>
  <si>
    <t>Шмаков Николай Викторович</t>
  </si>
  <si>
    <t>krlz@kaluga.ru</t>
  </si>
  <si>
    <t>1024001425910</t>
  </si>
  <si>
    <t>07590594</t>
  </si>
  <si>
    <t>32.10.6</t>
  </si>
  <si>
    <t>МП "Теплоснабжение"</t>
  </si>
  <si>
    <t>Муниципальное предприятие "Теплоснабжение"</t>
  </si>
  <si>
    <t>4025020133</t>
  </si>
  <si>
    <t>249038, Калужская область, г. Обнинск, Коммунальный проезд, 21</t>
  </si>
  <si>
    <t>(48439) 6-37-51</t>
  </si>
  <si>
    <t>Юрков Юрий Ильич</t>
  </si>
  <si>
    <t>http://teplo.obninsk.ru</t>
  </si>
  <si>
    <t>ompts@obninsk.ru</t>
  </si>
  <si>
    <t>1024000952293</t>
  </si>
  <si>
    <t>10846749</t>
  </si>
  <si>
    <t>ЗАО "Калужский завод строительных материалов"</t>
  </si>
  <si>
    <t>Закрытое акционерное общество "Калужский завод строительных материалов"</t>
  </si>
  <si>
    <t>4028023485</t>
  </si>
  <si>
    <t>248029, г. Калуга, ул. Белокирпичная, 20</t>
  </si>
  <si>
    <t>(4842) 52-01-90</t>
  </si>
  <si>
    <t>Чижов Валерий Анатольевич</t>
  </si>
  <si>
    <t>www.KZSM.Kalugacity.ru</t>
  </si>
  <si>
    <t>KZSM@Yandex.ru</t>
  </si>
  <si>
    <t>1024001345323</t>
  </si>
  <si>
    <t>52889661</t>
  </si>
  <si>
    <t>ООО «Элмат»</t>
  </si>
  <si>
    <t>Общество с ограниченной ответственностью «Элмат»</t>
  </si>
  <si>
    <t>4027118977</t>
  </si>
  <si>
    <t>248033, г. Калуга, 2-й Академический проезд, 13</t>
  </si>
  <si>
    <t>(4842) 72-83-27, 72-83-56, 72-99-90</t>
  </si>
  <si>
    <t>Меерович Леонид Александрович</t>
  </si>
  <si>
    <t>Elmat@Kaluga.ru</t>
  </si>
  <si>
    <t>1144027001876</t>
  </si>
  <si>
    <t>07610279</t>
  </si>
  <si>
    <t>29.71</t>
  </si>
  <si>
    <t>НОУ СПО "Калужский кооперативный техникум"</t>
  </si>
  <si>
    <t>Негосударственное образовательное учреждение среднего профессионального образования "Калужский кооперативный техникум"</t>
  </si>
  <si>
    <t>4027015450</t>
  </si>
  <si>
    <t>248033, г. Калуга, ул. Ромодановские дворики, 61</t>
  </si>
  <si>
    <t>(4842) 50-91-54, 509273</t>
  </si>
  <si>
    <t>Дубачёв Валентин Николаевич</t>
  </si>
  <si>
    <t>kkt@kaluga.ru</t>
  </si>
  <si>
    <t>1024001188364</t>
  </si>
  <si>
    <t>01727974</t>
  </si>
  <si>
    <t>2940136400</t>
  </si>
  <si>
    <t>41058</t>
  </si>
  <si>
    <t>80.22.21</t>
  </si>
  <si>
    <t>81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</si>
  <si>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</si>
  <si>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Московская дирекция по тепловодоснабжению  - структурное подразделение Центральной дирекции по тепловодоснабжению - филиала ОАО "РЖД"</t>
  </si>
  <si>
    <t>770845068</t>
  </si>
  <si>
    <t>107174, г. Москва, ул. Новая Басманная, 2</t>
  </si>
  <si>
    <t>105066, г. Москва, Тупик Ольховский, 8 "а"</t>
  </si>
  <si>
    <t>(499) 266-28-78, (4842) 78-23-33</t>
  </si>
  <si>
    <t>Гуськов Юрий Юрьевич</t>
  </si>
  <si>
    <t>M.DTV@yandex.ru</t>
  </si>
  <si>
    <t>94138727</t>
  </si>
  <si>
    <t>45286565000</t>
  </si>
  <si>
    <t>МО:Город Калуга(29701000), МО:Город Киров(29614101), МО:Город Кондрово(29608101), МО:Город Сухиничи(29636101), МО:Поселок Детчино(29623412), МО:Село Огорь(29612420), МО:Деревня Младенск(29612444), МО:Поселок Середейский(29636157), МО:Село Татаринцы(29636448), МО:Деревня Буда(29610408)</t>
  </si>
  <si>
    <t>УМП Благоустройство МО ГП г. Жуков</t>
  </si>
  <si>
    <t>Унитарное муниципальное предприятие "Благоустройство" муниципального образования городское поселение город Жуков</t>
  </si>
  <si>
    <t>4007019760</t>
  </si>
  <si>
    <t>249190, Калужская обл, Жуков г, Ленина ул, 36</t>
  </si>
  <si>
    <t>(32) 5-16-94, 5-45-30</t>
  </si>
  <si>
    <t>Ninaalex11@yandex.ru</t>
  </si>
  <si>
    <t>blago_buh@mail.ru;Ninaalex11@yandex.ru</t>
  </si>
  <si>
    <t>МО:Город Белоусово(29613157), МО:Город Жуков(29613101), МО:Село Высокиничи(29613408), МО:Деревня Корсаково(29613419), МО:Село Совхоз "Победа"(29613424), МО:Село Тарутино(29613436), МО:Деревня Тростье(29613440), МО:Село Троицкое(29613444), МО:Село Трубино(29613448), МО:Деревня Чубарово(29613460)</t>
  </si>
  <si>
    <t>МП Водоканал г. Обнинск</t>
  </si>
  <si>
    <t>4025020084</t>
  </si>
  <si>
    <t>249033, Калужская обл, Обнинск г, Пионерский проезд, 6</t>
  </si>
  <si>
    <t>Круглов Александр Леонтьевич</t>
  </si>
  <si>
    <t>48439-62608,60061,факс 95704</t>
  </si>
  <si>
    <t>obninskvodokanal@mail.ru</t>
  </si>
  <si>
    <t>МО:Город Обнинск(29715000), МО:Деревня Кривское(29606436), МР:Город Обнинск(29715000)</t>
  </si>
  <si>
    <t>ООО"Калужский областной водоканал"</t>
  </si>
  <si>
    <t>4027068980</t>
  </si>
  <si>
    <t>248002, Калужская обл, Калуга г, Салтыкова-Щедрина ул, 80</t>
  </si>
  <si>
    <t>570140</t>
  </si>
  <si>
    <t>Казанцев Валерий Александрович</t>
  </si>
  <si>
    <t>Слишком много выбранных МО и МР. Список МР и МО для данной организации смотрите в форме организации.</t>
  </si>
  <si>
    <t>ООО "Сухиничский агропромышленный комбинат"</t>
  </si>
  <si>
    <t>4017003977</t>
  </si>
  <si>
    <t>249270, Калужская обл, Сухиничский р-н, Сухиничи г, Тявкина ул, 32</t>
  </si>
  <si>
    <t>МП МО ГП "Посёлок Ферзиково" "Ферзиковские тепловые сети"</t>
  </si>
  <si>
    <t>Муниципальное предприятие муниципального образования городское поселение "Посёлок Ферзиково" "Ферзиковские тепловые сети"</t>
  </si>
  <si>
    <t>4020000133</t>
  </si>
  <si>
    <t>249800, Калужская область, Ферзиковский район, п. Ферзиково, ул. Бычкова, 17 "в"</t>
  </si>
  <si>
    <t>(48437) 3-11-39, 3-17-38</t>
  </si>
  <si>
    <t>Соколов Сергей Алексеевич</t>
  </si>
  <si>
    <t>ferzikovskiets@yandex.ru,</t>
  </si>
  <si>
    <t>1044004754716</t>
  </si>
  <si>
    <t>25905469</t>
  </si>
  <si>
    <t>29244876000</t>
  </si>
  <si>
    <t>ООО "СМУ-25"</t>
  </si>
  <si>
    <t>Общество с ограниченной ответственностью "СМУ-25"</t>
  </si>
  <si>
    <t>4029036134</t>
  </si>
  <si>
    <t>248018, г. Калуга, ул. Болотникова, 9/17</t>
  </si>
  <si>
    <t>248600, г. Калуга, ул.Баумана, 48</t>
  </si>
  <si>
    <t>(4842) 58-08-50</t>
  </si>
  <si>
    <t>Королёва Марина Олеговна</t>
  </si>
  <si>
    <t>cmy25@mail.ru</t>
  </si>
  <si>
    <t>1074029001892</t>
  </si>
  <si>
    <t>96136750</t>
  </si>
  <si>
    <t>45.1</t>
  </si>
  <si>
    <t>МО:Город Белоусово(29613157)</t>
  </si>
  <si>
    <t>МУП ЖКХ "Бабынино" МО СП "Посёлок Бабынино"</t>
  </si>
  <si>
    <t>Муниципальное унитарное предприятие жилищно - коммунального хозяйства "Бабынино" МО СП "Бабынино"</t>
  </si>
  <si>
    <t>4001007736</t>
  </si>
  <si>
    <t>249210, Калужская область, Бабынинский район, п. Бабынино, ул. Ленина, 21</t>
  </si>
  <si>
    <t>249210, Калужская область, Бабынинский район, п. бабынино, ул. Школьная, 12</t>
  </si>
  <si>
    <t>(48448) 2-18-74</t>
  </si>
  <si>
    <t>Маршев Георгий Олегович</t>
  </si>
  <si>
    <t>hozkom-sp@mail.ru</t>
  </si>
  <si>
    <t>1094001001060</t>
  </si>
  <si>
    <t>63595158</t>
  </si>
  <si>
    <t>29202808001</t>
  </si>
  <si>
    <t>МО:Поселок Бабынино(29602408), МО:Село Муромцево(29602420), МО:Село Сабуровщино(29602440), МО:Село Утешево(29602448), МО:Село Бабынино(29602452)</t>
  </si>
  <si>
    <t>ОАО "Кировский завод"</t>
  </si>
  <si>
    <t>4023002403</t>
  </si>
  <si>
    <t>402350001</t>
  </si>
  <si>
    <t>249440, Калужская область, Кировский район, г. Киров, пл. Заводская, 2</t>
  </si>
  <si>
    <t>(48456) 5-71-40</t>
  </si>
  <si>
    <t>Смирнов Михаил Юрьевич</t>
  </si>
  <si>
    <t>www.kzavod.ru</t>
  </si>
  <si>
    <t>sales@kzavod.ru, oge@kzavod.ru</t>
  </si>
  <si>
    <t>10836194</t>
  </si>
  <si>
    <t>29405000000</t>
  </si>
  <si>
    <t>28.75.11</t>
  </si>
  <si>
    <t>МО:Город Киров(29614101)</t>
  </si>
  <si>
    <t>Государственное автономное учреждение здравоохранения Калужской области Калужский санаторий "Спутник"</t>
  </si>
  <si>
    <t>4024007147</t>
  </si>
  <si>
    <t>249405, Калужская обл, Людиновский р-н, г. Людиново</t>
  </si>
  <si>
    <t>(8-48444) 6-03-01, 2-58-00</t>
  </si>
  <si>
    <t>Астахова Елена Владимировна</t>
  </si>
  <si>
    <t>lsputnik@kaluga.ru</t>
  </si>
  <si>
    <t>1024000914409</t>
  </si>
  <si>
    <t>52897784</t>
  </si>
  <si>
    <t>29410000000</t>
  </si>
  <si>
    <t>23390</t>
  </si>
  <si>
    <t>13</t>
  </si>
  <si>
    <t>МО:Деревня Манино(29620432)</t>
  </si>
  <si>
    <t>ООО "Ресурс"</t>
  </si>
  <si>
    <t>4005004920</t>
  </si>
  <si>
    <t>249300, Калужская обл, Думиничский р-н, Думиничи п, Чапаева ул, 14</t>
  </si>
  <si>
    <t>8(48447)92121, 8(48447)97328</t>
  </si>
  <si>
    <t>tolkachyov2012@yandex.ru</t>
  </si>
  <si>
    <t>1114024000474</t>
  </si>
  <si>
    <t>МО:Село Вертное(29610412), МО:Деревня Верхнее Гульцово(29610420), МО:Село Новослободск(29610432), МО:Село Которь(29610436), МО:Село Маклаки(29610440), МО:Деревня Маслово(29610444), МО:Село  Хотьково(29610448), МО:Деревня Высокое(29610416), МО:Село Чернышено(29610452)</t>
  </si>
  <si>
    <t>ООО "Жилищные услуги"</t>
  </si>
  <si>
    <t>4007009842</t>
  </si>
  <si>
    <t>249192, Калужская область, г. Жуков, ул. Первомайская, д.1</t>
  </si>
  <si>
    <t>(48432)55149, 54167</t>
  </si>
  <si>
    <t>Е.В. Харитонов</t>
  </si>
  <si>
    <t>glava@my-zhukov.ru</t>
  </si>
  <si>
    <t>1074011003692</t>
  </si>
  <si>
    <t>ООО Управляющая компания «Жуковский район»</t>
  </si>
  <si>
    <t>4007013687</t>
  </si>
  <si>
    <t>249192, Калужская область, Жуковский район, г. Жуков, ул. Первомайская, 1</t>
  </si>
  <si>
    <t>(848432) 55-1-72</t>
  </si>
  <si>
    <t>Травинский Юрий Иванович</t>
  </si>
  <si>
    <t>stepnoy-61@mail.ru</t>
  </si>
  <si>
    <t>ООО «Сервис Энерго»</t>
  </si>
  <si>
    <t>Общество с ограниченной ответственностью «Сервис Энерго»</t>
  </si>
  <si>
    <t>4011024385</t>
  </si>
  <si>
    <t>249094, Калужская область, г. Малоярославец, ул. Кирова д. 1</t>
  </si>
  <si>
    <t>249094, Калужская область,  г. Малоярославец, ул. Румынская д. 2.</t>
  </si>
  <si>
    <t>249094, Калужская область, г. Малоярославец, ул. Румынская д. 2.</t>
  </si>
  <si>
    <t>(848431) 5-34-08</t>
  </si>
  <si>
    <t>Юшин Александр Вадимович</t>
  </si>
  <si>
    <t>esmmal@gmail.com</t>
  </si>
  <si>
    <t>МУП «МХАЦ «Ворсино»</t>
  </si>
  <si>
    <t>Муниципальное унитарное предприятие муниципального образования сельского поселения село Ворсино «Многофункциональный хозяйственно-административный центр «Ворсино»</t>
  </si>
  <si>
    <t>4003032689</t>
  </si>
  <si>
    <t>Село Ворсино</t>
  </si>
  <si>
    <t>29606416</t>
  </si>
  <si>
    <t>249020, Калужская область, Боровский район, с. Ворсино, ул. Молодёжная, д.14</t>
  </si>
  <si>
    <t>(48438) 6-88-22</t>
  </si>
  <si>
    <t>Модин Александр Викторович</t>
  </si>
  <si>
    <t>mupvorsino@yandex.ru</t>
  </si>
  <si>
    <t>1124025003442</t>
  </si>
  <si>
    <t>37830512</t>
  </si>
  <si>
    <t>29206816001</t>
  </si>
  <si>
    <t>МО:Село Ворсино(29606416)</t>
  </si>
  <si>
    <t>ООО "Полотняно заводской комплекс"</t>
  </si>
  <si>
    <t>ООО "Полотняно заводской комплекс</t>
  </si>
  <si>
    <t>4004016866</t>
  </si>
  <si>
    <t>Калужская область, дзержинский район, п. Полотняный завод, ул. Почтовая,8</t>
  </si>
  <si>
    <t>249884, Калужская область, дзержинский район, п. Полотняный завод, ул. Почтовая,8</t>
  </si>
  <si>
    <t>48434)74539, 89107084295</t>
  </si>
  <si>
    <t>gkh-kspd@kaluga.ru</t>
  </si>
  <si>
    <t>ФКУ ИК №3 УФСИН по Калужской области</t>
  </si>
  <si>
    <t>Федеральное казенное учреждение "Исправительная колония № 3 Управления Федеральной службы исполнения наказаний по Калужской области"</t>
  </si>
  <si>
    <t>4004009072</t>
  </si>
  <si>
    <t>249857, Калужская область, Дзержинский район, п. Товарково</t>
  </si>
  <si>
    <t>(48434) 4-12-40, 4-00-00</t>
  </si>
  <si>
    <t>Костенко Алексей Сергеевич</t>
  </si>
  <si>
    <t>fguik3kaluga@mail.ru</t>
  </si>
  <si>
    <t>1024000570220</t>
  </si>
  <si>
    <t>08827176</t>
  </si>
  <si>
    <t>ООО "РЭМЭКС ТЕПЛОМАШ"</t>
  </si>
  <si>
    <t>Общество с ограниченной ответственностью "РЭМЭКС ТЕПЛОМАШ"</t>
  </si>
  <si>
    <t>4011017067</t>
  </si>
  <si>
    <t>249092, Калужская область, Малоярославецкий район, г. Малоярославец, ул. Дружбы, 8</t>
  </si>
  <si>
    <t>(48431) 2-29-27</t>
  </si>
  <si>
    <t>Дёмичев Алексей Алексеевич</t>
  </si>
  <si>
    <t>www.remeks.ru</t>
  </si>
  <si>
    <t>teplomash@kaluga.ru</t>
  </si>
  <si>
    <t>1074011003274</t>
  </si>
  <si>
    <t>48365320</t>
  </si>
  <si>
    <t>28.30.1</t>
  </si>
  <si>
    <t>Войсковая часть 54985</t>
  </si>
  <si>
    <t>4022000690</t>
  </si>
  <si>
    <t>249910, Калужская область, Юхновский район, г. Юхнов-1</t>
  </si>
  <si>
    <t>249911, Калужская область, Юхновский район, г. Юхнов-1</t>
  </si>
  <si>
    <t>(48436) 2-12-32, 2-13-41</t>
  </si>
  <si>
    <t>Радченко Владимир Борисович</t>
  </si>
  <si>
    <t>Командир части</t>
  </si>
  <si>
    <t>ghotika@kaluga.ru; 1549851t@mail.ru</t>
  </si>
  <si>
    <t>1024000722910</t>
  </si>
  <si>
    <t>08415796</t>
  </si>
  <si>
    <t>13196</t>
  </si>
  <si>
    <t>75.24.2</t>
  </si>
  <si>
    <t>ООО "Компания "Технострой"</t>
  </si>
  <si>
    <t>Общество с ограниченной ответственностью "Компания "Технострой"</t>
  </si>
  <si>
    <t>4027063380</t>
  </si>
  <si>
    <t>248002, г. Калуга, ул. С - Щедрина, 139</t>
  </si>
  <si>
    <t>248000, г. Калуга, ул. Парижской коммуны, 42</t>
  </si>
  <si>
    <t>(4842) 79-00-63, 79-00-64</t>
  </si>
  <si>
    <t>Казакова Елена Вячеславовна</t>
  </si>
  <si>
    <t>dogovor@technostroy.kaluga.ru</t>
  </si>
  <si>
    <t>1044004401209</t>
  </si>
  <si>
    <t>70552379</t>
  </si>
  <si>
    <t>45.21.3</t>
  </si>
  <si>
    <t>МО:Деревня Горки(29632420), МО:Село Перемышль(29632401), МО:Село Калужская опытная сельскохозяйственная станция(29632412), МО:Деревня Большие Козлы(29632432), МО:Село Корекозево(29632440)</t>
  </si>
  <si>
    <t>ГНУ "ВНИИСХРАЭ" Российской академии сельскохозяйственных наук</t>
  </si>
  <si>
    <t>Государственное научное учреждение "Всероссийский научно - исследовательский институт сельскохозяйственной радиологии и агроэкологии"  Российской академии сельскохозяйственных наук</t>
  </si>
  <si>
    <t>4025021419</t>
  </si>
  <si>
    <t>249032, Калужская область, г. Обнинск, Киевское шоссе, 109 км</t>
  </si>
  <si>
    <t>(48439) 6-48-02, 6-80-66</t>
  </si>
  <si>
    <t>Алексахин Рудольф Михайлович</t>
  </si>
  <si>
    <t>www.riarae-raas.ru</t>
  </si>
  <si>
    <t>riarae@riar.obninsk.org</t>
  </si>
  <si>
    <t>1024000947849</t>
  </si>
  <si>
    <t>04684188</t>
  </si>
  <si>
    <t>15070</t>
  </si>
  <si>
    <t>73</t>
  </si>
  <si>
    <t>МУП "Калугатеплосеть"</t>
  </si>
  <si>
    <t>Муниципальное унитврное предприятие "Калугатеплосеть"</t>
  </si>
  <si>
    <t>4026000669</t>
  </si>
  <si>
    <t>248610, г. Калуга, ул. Складская, 2</t>
  </si>
  <si>
    <t>(4842) 57-49-01, 55-78-11</t>
  </si>
  <si>
    <t>Антонов Александр Иванович</t>
  </si>
  <si>
    <t>Teploset@Kaluga.ru</t>
  </si>
  <si>
    <t>1024001432564</t>
  </si>
  <si>
    <t>03217912</t>
  </si>
  <si>
    <t>ОАО "Калужский завод телеграфной аппаратуры"</t>
  </si>
  <si>
    <t>Открытое акционерное общество "Калужский завод телеграфной аппаратуры"</t>
  </si>
  <si>
    <t>4027106731</t>
  </si>
  <si>
    <t>248002, г. Калуга, ул. С-Щедрина, 141</t>
  </si>
  <si>
    <t>(4842) 73-17-13, 71-78-97</t>
  </si>
  <si>
    <t>Бухтияров Леонид Тимофеевич</t>
  </si>
  <si>
    <t>www.kzta.ru</t>
  </si>
  <si>
    <t>tarasoff@kzta.ru</t>
  </si>
  <si>
    <t>1024001175835</t>
  </si>
  <si>
    <t>07508598</t>
  </si>
  <si>
    <t>ОАО "Калужский завод "Ремпутьмаш"</t>
  </si>
  <si>
    <t>Открытое акционерное общество "Калужский завод "Ремпутьмаш"</t>
  </si>
  <si>
    <t>248025, г. Калуга, пер. Малинники, 21</t>
  </si>
  <si>
    <t>(4842) 51-55-11, 51-57-82, 786500</t>
  </si>
  <si>
    <t>Яковлев Евгений Кириллович</t>
  </si>
  <si>
    <t>e_evseeva@rempm.ru; and966@yandex.ru</t>
  </si>
  <si>
    <t>1054003521021</t>
  </si>
  <si>
    <t>75485104</t>
  </si>
  <si>
    <t>МП Полигон</t>
  </si>
  <si>
    <t>4025079289</t>
  </si>
  <si>
    <t>249038 г. Обнинск ул. Любого, д.10, оф.308,301</t>
  </si>
  <si>
    <t>(48439) 2-50-51,2-50-52</t>
  </si>
  <si>
    <t>poligonobninsk@mail.ru</t>
  </si>
  <si>
    <t>МО:Город Обнинск(29715000), МО:Город Балабаново(29606105), МО:Город Ермолино(29606157), МО:Город Боровск(29606101), МР:Город Обнинск(29715000)</t>
  </si>
  <si>
    <t>МУП Благоустройство МО "Думиничский район"</t>
  </si>
  <si>
    <t>Муниципальное унитарное предприятие "Благоустройство" Муниципального образования "Думиничский район"</t>
  </si>
  <si>
    <t>4005003605</t>
  </si>
  <si>
    <t>249300 п. Думиничи,Ул.Чапаева, 14</t>
  </si>
  <si>
    <t>(48447) 91799</t>
  </si>
  <si>
    <t>duminichi.blagoustroistvo@yandex.ru</t>
  </si>
  <si>
    <t>МО:Поселок Думиничи(29610151)</t>
  </si>
  <si>
    <t>Жиздринское МП ЖКХ МО "Город Жиздра"</t>
  </si>
  <si>
    <t>Жиздринское МП жилищно-коммунального хозяйства МО "Город Жиздра"</t>
  </si>
  <si>
    <t>4006000646</t>
  </si>
  <si>
    <t>400601001</t>
  </si>
  <si>
    <t>Жиздринский муниципальный район</t>
  </si>
  <si>
    <t>29612000</t>
  </si>
  <si>
    <t>Город Жиздра</t>
  </si>
  <si>
    <t>29612101</t>
  </si>
  <si>
    <t>249340, г. Жиздра, ул. Садовая, д. 16</t>
  </si>
  <si>
    <t>8 (48445) 2-25-32</t>
  </si>
  <si>
    <t>Г.В. Буденков</t>
  </si>
  <si>
    <t>mpzhkh.zh@mail.ru</t>
  </si>
  <si>
    <t>МО:Город Жиздра(29612101)</t>
  </si>
  <si>
    <t>ООО "Форум"</t>
  </si>
  <si>
    <t>4017006329</t>
  </si>
  <si>
    <t>249275 К.о. Г. Сухиничи , Калинина,11</t>
  </si>
  <si>
    <t>(51) 5-24-43, 5-27-22, 5-16-15</t>
  </si>
  <si>
    <t>suhforum@mail.ru</t>
  </si>
  <si>
    <t>МО:Город Сухиничи(29636101), МО:Село Брынь(29636436), МО:Поселок Середейский(29636157), МО:Деревня Алнеры(29636404), МО:Деревня Бордуково(29636408), МО:Село Стрельна(29636412), МО:Деревня Ермолово(29636426), МО:Село Хотень(29636432), МО:Деревня Субботники(29636447), МО:Село Татаринцы(29636448), МО:Село Шлиппово(29636452), МО:Село Фролово(29636456), МО:Деревня Юрьево(29636460)</t>
  </si>
  <si>
    <t>ФГКУ Комбинат Вымпел Управления Федерального агенства по государственным резервам по Центральному федеральному округу</t>
  </si>
  <si>
    <t>4005003838</t>
  </si>
  <si>
    <t>Деревня Буда</t>
  </si>
  <si>
    <t>29610408</t>
  </si>
  <si>
    <t>249300, Калужская обл, Думиничский р-н, Думиничи рп</t>
  </si>
  <si>
    <t>(48447)9-74-03</t>
  </si>
  <si>
    <t>wimpel2@mail.ru</t>
  </si>
  <si>
    <t>МО:Деревня Буда(29610408)</t>
  </si>
  <si>
    <t>ООО Водоснабжение</t>
  </si>
  <si>
    <t>4023008204</t>
  </si>
  <si>
    <t>ул. Гоголя, д.4а, Киров г.</t>
  </si>
  <si>
    <t>МО:Город Киров(29614101), МО:Деревня Малая Песочня(29614408), МО:Деревня Большие Савки(29614412), МО:Деревня Верхняя Песочня(29614416), МО:Село Волое(29614420), МО:Село Воскресенск(29614424), МО:Деревня Гавриловка(29614432), МО:Село Дуброво(29614436), МО:Деревня Тягаево(29614444), МО:Село Фоминичи(29614448)</t>
  </si>
  <si>
    <t>ОАО "Птицефабрика Калужская"</t>
  </si>
  <si>
    <t>4004001997</t>
  </si>
  <si>
    <t>Село Льва Толстого</t>
  </si>
  <si>
    <t>29608420</t>
  </si>
  <si>
    <t>249842, Калужская обл, Дзержинский р-н, Льва Толстого с</t>
  </si>
  <si>
    <t>lichkina@pfk.prodo.ru</t>
  </si>
  <si>
    <t>МО:Село Льва Толстого(29608420), МО:Село Головтеево(29623452)</t>
  </si>
  <si>
    <t>ООО "Кировтеплоэнерго"</t>
  </si>
  <si>
    <t>Общество с ограниченной ответственностью "Кировская региональная компания по реализации тепловой и электрической энергии"</t>
  </si>
  <si>
    <t>4023007338</t>
  </si>
  <si>
    <t>249440, Калужская область, Кировский район, г. Киров, пер. Воровского, 7 "а"</t>
  </si>
  <si>
    <t>(48456) 5-82-82, 5-31-21</t>
  </si>
  <si>
    <t>Абраменков Дмитрий Владимирович</t>
  </si>
  <si>
    <t>89105953762@mai.ru; gendir-kte@mail.ru</t>
  </si>
  <si>
    <t>1044002600806</t>
  </si>
  <si>
    <t>72810963</t>
  </si>
  <si>
    <t>МО:Город Киров(29614101), МО:Село Воскресенск(29614424)</t>
  </si>
  <si>
    <t>МУП "Коммунальные тепловые сети МО "Боровский район"</t>
  </si>
  <si>
    <t>Муниципальное унитарное предприятие "Коммунальные тепловые сети МО "Боровский район"</t>
  </si>
  <si>
    <t>4003015281</t>
  </si>
  <si>
    <t>249010, Калужская область, Боровский район, г. Боровск, ул. Володарского, строение 56</t>
  </si>
  <si>
    <t>(48438) 4-27-40</t>
  </si>
  <si>
    <t>Туманов Георгий Леонович</t>
  </si>
  <si>
    <t>ktsbor@kaluga.ru</t>
  </si>
  <si>
    <t>104004205300</t>
  </si>
  <si>
    <t>72810868</t>
  </si>
  <si>
    <t>29206501000</t>
  </si>
  <si>
    <t>МО:Город Балабаново(29606105), МО:Деревня Кривское(29606436), МО:Город Боровск(29606101), МО:Село Совхоз Боровский(29606412), МО:Село Ворсино(29606416)</t>
  </si>
  <si>
    <t>ОАО "Сыры Калужские"</t>
  </si>
  <si>
    <t>Открытое акционерное общество "Сыры Калужские"</t>
  </si>
  <si>
    <t>4029000089</t>
  </si>
  <si>
    <t>248018, г. Калуга, ул. Баррикад, 172</t>
  </si>
  <si>
    <t>(4842) 57-63-37, 57-87-46</t>
  </si>
  <si>
    <t>Жук Александр Иванович</t>
  </si>
  <si>
    <t>syr-kaluzhskie@yandex.ru</t>
  </si>
  <si>
    <t>1024001427526</t>
  </si>
  <si>
    <t>00441773</t>
  </si>
  <si>
    <t>15.51.4</t>
  </si>
  <si>
    <t>ООО "Медынские Тепловые Сети"</t>
  </si>
  <si>
    <t>Общество с ограниченной ответственностью "Медынские Тепловые Сети"</t>
  </si>
  <si>
    <t>4004013520</t>
  </si>
  <si>
    <t>249851, Калужская область, Медынский райцон, г. Медынь, ул. Советская, 39</t>
  </si>
  <si>
    <t>(48433) 2-27-80</t>
  </si>
  <si>
    <t>Кузовский Сергей Владимирович</t>
  </si>
  <si>
    <t>1094004000507</t>
  </si>
  <si>
    <t>89705070</t>
  </si>
  <si>
    <t>МО:Город Медынь(29625101), МО:Село Истье(29613404), МО:Село Высокиничи(29613408), МО:Деревня Верховье(29613432), МО:Деревня Тростье(29613440), МО:Село Трубино(29613448), МО:Село Совхоз Чаусово(29613456), МО:Деревня Михальчуково(29625425), МО:Село Кременское(29625428), МО:Деревня Романово(29625460), МО:Деревня Михеево(29625464)</t>
  </si>
  <si>
    <t>ООО "КалугаЭнергоИнвест"</t>
  </si>
  <si>
    <t>Общество с ограниченной ответственностью "КалугаЭнергоИнвест"</t>
  </si>
  <si>
    <t>4027083562</t>
  </si>
  <si>
    <t>249710, Калужская обл, Козельский р-н, Сосенский г, Школьный пер, 3</t>
  </si>
  <si>
    <t>(48442) 4-51-00,45080,45090</t>
  </si>
  <si>
    <t>Садыхов Олег Дадаш-Оглы</t>
  </si>
  <si>
    <t>kalugaenergoinvest@mail.ru</t>
  </si>
  <si>
    <t>1074027008120</t>
  </si>
  <si>
    <t>82850685</t>
  </si>
  <si>
    <t>МУП "Ермолинские тепловые сети"</t>
  </si>
  <si>
    <t>Муниципальное унитарное предприятие "Ермолинские тепловые сети"</t>
  </si>
  <si>
    <t>4003015316</t>
  </si>
  <si>
    <t>249027, Калужская область, Боровский район, г. Ермолино, пл. Ленина, 3 "в"</t>
  </si>
  <si>
    <t>(48438) 6-51-33, 6-49-38</t>
  </si>
  <si>
    <t>Колесник Михаил Григорьевич</t>
  </si>
  <si>
    <t>Ermolinskieteploseti@yandex.ru</t>
  </si>
  <si>
    <t>1044004205453</t>
  </si>
  <si>
    <t>72812264</t>
  </si>
  <si>
    <t>40.30.15</t>
  </si>
  <si>
    <t>МО:Город Ермолино(29606157)</t>
  </si>
  <si>
    <t>МУП "Сбытовая компания Детчино"</t>
  </si>
  <si>
    <t>Муниципальное унитарное предприятие "Сбытовая компания Детчино"</t>
  </si>
  <si>
    <t>4011017444</t>
  </si>
  <si>
    <t>249080, Калужская обл, Малоярославецкий р-н, Детчино Село, Горького ул</t>
  </si>
  <si>
    <t>ООО "Думиничи тепло - инвест"</t>
  </si>
  <si>
    <t>Общество с ограниченной ответственностью "Думиничи тепло - инвест"</t>
  </si>
  <si>
    <t>4005004581</t>
  </si>
  <si>
    <t>249300, Калужская область, Думиничский район, п. Думиничи, ул. Ленина, 97</t>
  </si>
  <si>
    <t>(48447) 9-12-86</t>
  </si>
  <si>
    <t>Пульнева Валентина Алексеевна</t>
  </si>
  <si>
    <t>dumteploseti@kaluga.ru</t>
  </si>
  <si>
    <t>1074024000896</t>
  </si>
  <si>
    <t>96137324</t>
  </si>
  <si>
    <t>29210551000</t>
  </si>
  <si>
    <t>МО:Село Вертное(29610412), МО:Деревня Дубровка(29610424), МО:Село Новослободск(29610432), МО:Поселок Думиничи(29610151), МО:Село Брынь(29610404), МО:Деревня Буда(29610408), МО:Село Чернышено(29610452)</t>
  </si>
  <si>
    <t>Открытое акционерное общество "Бутчино"</t>
  </si>
  <si>
    <t>4010000416</t>
  </si>
  <si>
    <t>Село Бутчино</t>
  </si>
  <si>
    <t>29618412</t>
  </si>
  <si>
    <t>249502, Калужская обл, Куйбышевский р-н, Бутчино с, Центральная ул, 41</t>
  </si>
  <si>
    <t>(48457) 24140, 24143</t>
  </si>
  <si>
    <t>butchino@bk.ru</t>
  </si>
  <si>
    <t>1024000897920</t>
  </si>
  <si>
    <t>МО:Село Бутчино(29618412)</t>
  </si>
  <si>
    <t>ООО "Агрисовгаз"</t>
  </si>
  <si>
    <t>4011003730</t>
  </si>
  <si>
    <t>249092, Калужская область, Малоярославецкий район, г. Малоярославец, ул. Мирная, 3</t>
  </si>
  <si>
    <t>(48431) 3-15-60, 5-41-00, 5-38-45</t>
  </si>
  <si>
    <t>Колбичев Дмитрий Сергеевич</t>
  </si>
  <si>
    <t>www.agrisovgaz.ru. www.teplitsi.ru</t>
  </si>
  <si>
    <t>asg@agrisovgaz.ru</t>
  </si>
  <si>
    <t>1024000691725</t>
  </si>
  <si>
    <t>244676</t>
  </si>
  <si>
    <t>27.11</t>
  </si>
  <si>
    <t>Общество с ограниченной ответственностью "Дом"</t>
  </si>
  <si>
    <t>4028038869</t>
  </si>
  <si>
    <t>248012, г. Калуга, ул. Кибальчича, д. 8, офис 1</t>
  </si>
  <si>
    <t>220771, 220772</t>
  </si>
  <si>
    <t>Кисленко Михаил Дмитриевич</t>
  </si>
  <si>
    <t>dom-pm@inbox.ru</t>
  </si>
  <si>
    <t>УМП "Жилищное хозяйство"</t>
  </si>
  <si>
    <t>Унитарное муниципальное предприятие "Жилищное хозяйство" муниципального образования сельское поселение деревня Корсаково</t>
  </si>
  <si>
    <t>4007013461</t>
  </si>
  <si>
    <t>Деревня Корсаково</t>
  </si>
  <si>
    <t>29613419</t>
  </si>
  <si>
    <t>Калужская область, жуковский район, д.Корсаково, ул. Садовая, д.69, кв.2</t>
  </si>
  <si>
    <t>8(48434)21346</t>
  </si>
  <si>
    <t>Шишканова Раиса Ивановна</t>
  </si>
  <si>
    <t>admkorsakovo@list.ru</t>
  </si>
  <si>
    <t>1084011001304</t>
  </si>
  <si>
    <t>МО:Деревня Корсаково(29613419)</t>
  </si>
  <si>
    <t>Наименование</t>
  </si>
  <si>
    <t>ИНН</t>
  </si>
  <si>
    <t>КПП</t>
  </si>
  <si>
    <t>Муниципальный район</t>
  </si>
  <si>
    <t>ОКТМО МР</t>
  </si>
  <si>
    <t>Муниципальное образование</t>
  </si>
  <si>
    <t>ОКТМО МО</t>
  </si>
  <si>
    <t>Юридический адрес</t>
  </si>
  <si>
    <t>Почтовый адрес</t>
  </si>
  <si>
    <t>Фактический адрес</t>
  </si>
  <si>
    <t>Телефон</t>
  </si>
  <si>
    <t>ФИО Руководителя</t>
  </si>
  <si>
    <t>Должность</t>
  </si>
  <si>
    <t>Web-сайт</t>
  </si>
  <si>
    <t>www.voshod-krlz.ru</t>
  </si>
  <si>
    <t>Эл. почта</t>
  </si>
  <si>
    <t>oge1@voshod-krlz.ru</t>
  </si>
  <si>
    <t>ЖКХ</t>
  </si>
  <si>
    <t>Нет</t>
  </si>
  <si>
    <t>Теплоснабжение</t>
  </si>
  <si>
    <t>Вид Деятельности. Тепло</t>
  </si>
  <si>
    <t>Тепло. Передача</t>
  </si>
  <si>
    <t>Тепло. Производство</t>
  </si>
  <si>
    <t>Тепло. Сбыт</t>
  </si>
  <si>
    <t>Холодное Водоснабжение</t>
  </si>
  <si>
    <t>Горячее Водоснабжение</t>
  </si>
  <si>
    <t>Водоотведение</t>
  </si>
  <si>
    <t>Утилизация ТБО</t>
  </si>
  <si>
    <t>ОГРН</t>
  </si>
  <si>
    <t>ОКПО</t>
  </si>
  <si>
    <t>ОКАТО</t>
  </si>
  <si>
    <t>ОКОГУ</t>
  </si>
  <si>
    <t>ОКВЭД</t>
  </si>
  <si>
    <t>ОКОПФ</t>
  </si>
  <si>
    <t>ОКФС</t>
  </si>
  <si>
    <t>Наименование МО\МР в которых оказываются услуги</t>
  </si>
  <si>
    <t>Примечание: Если какие - либо данные, выбранные в списке не соответствуют действительности - внесите правильные данные в соответствующие  зеленые ячейки</t>
  </si>
  <si>
    <t>4. Абзац 4 подпункта «в».</t>
  </si>
  <si>
    <t>4.3 Качество производимых товаров (оказываемых услуг) в сфере водоснабжения (заполняется по всем действующим организациям водоснабжения). Представляется в формате Excel.</t>
  </si>
  <si>
    <t>№ п/п</t>
  </si>
  <si>
    <t>Наименования показателей</t>
  </si>
  <si>
    <t>Единицы измерения</t>
  </si>
  <si>
    <t>Плановые показатели</t>
  </si>
  <si>
    <t>Фактические показатели</t>
  </si>
  <si>
    <t>План 2013</t>
  </si>
  <si>
    <t>План 2014 (год)</t>
  </si>
  <si>
    <t>Факт 2013 (1 квартал)</t>
  </si>
  <si>
    <t>Факт 2014   (1 квартал)</t>
  </si>
  <si>
    <t>Объем потерь</t>
  </si>
  <si>
    <t>тыс. куб. м</t>
  </si>
  <si>
    <t>Объем отпуска в сеть</t>
  </si>
  <si>
    <t>Протяженность сетей на конец отчетного периода</t>
  </si>
  <si>
    <t>км</t>
  </si>
  <si>
    <t>Фактическое количество проб на системах коммунальной инфраструктуры водоснабжения</t>
  </si>
  <si>
    <t>единиц</t>
  </si>
  <si>
    <t>Нормативное количество проб на системах коммунальной инфраструктуры водоснабжения</t>
  </si>
  <si>
    <t>Количество проб, соответствующих нормативам</t>
  </si>
  <si>
    <t>Количество аварий на системах коммунальной инфраструктуры</t>
  </si>
  <si>
    <t>Протяженность сетей, нуждающихся в замене на конец отчетного периода</t>
  </si>
  <si>
    <t>4.4 Качество производимых товаров (оказываемых услуг) в сфере водоотведения и очистки сточных вод (заполняется по всем действующим организациям водоотведения и очистки сточных вод). Представляется в формате Excel.</t>
  </si>
  <si>
    <t>Объем отведенных стоков, пропущенный через очистные сооружения</t>
  </si>
  <si>
    <t>Объем отведенных стоков</t>
  </si>
  <si>
    <t>Фактическое количество проб на системах коммунальной инфраструктуры водоотведения</t>
  </si>
  <si>
    <t>4.5 Качество производимых товаров (оказываемых услуг) в сфере теплоснабжения (заполняется по всем действующим организациям теплоснабжения). Представляется в формате Excel.</t>
  </si>
  <si>
    <t>Факт 2013 (2 квартал)</t>
  </si>
  <si>
    <t>Факт 2014   (2 квартал)</t>
  </si>
  <si>
    <t>тыс. Гкал</t>
  </si>
  <si>
    <t>Объем потерь, рассчитанный в соответствии с порядком определения нормативов технологических потерь при передаче тепловой энергии, теплоносителя</t>
  </si>
  <si>
    <t>4.7 Качество производимых товаров (оказываемых услуг) в сфере утилизации (захоронения) твердых бытовых отходов (заполняется по всем действующим организациям утилизации (захоронения) твердых бытовых отходов). Представляется в формате Excel.</t>
  </si>
  <si>
    <t>Объем твердых бытовых отходов, взвешенных на весах перед принятием к утилизации (захоронению)</t>
  </si>
  <si>
    <t>куб. м</t>
  </si>
  <si>
    <t>Объем утилизации (захоронения) твердых бытовых отходов</t>
  </si>
  <si>
    <t>Фактическое количество произведенных анализов проб атмосферного воздуха</t>
  </si>
  <si>
    <t>Нормативное количество проб атмосферного воздуха</t>
  </si>
  <si>
    <t>Количество анализов проб атмосферного воздуха, соответствующее предельно допустимым концентрациям</t>
  </si>
  <si>
    <t>Суммарная площадь объектов, подверженных пожарам</t>
  </si>
  <si>
    <t>кв. м</t>
  </si>
  <si>
    <t>Площадь объектов для утилизации (захоронения) твердых бытовых отходов на конец отчетного периода</t>
  </si>
  <si>
    <t>Накопленный объем утилизированных (захороненных) твердых бытовых отходов на конец отчетного периода</t>
  </si>
  <si>
    <t>Проектная вместимость объектов для захоронения твердых бытовых отходов</t>
  </si>
  <si>
    <t>Адрес</t>
  </si>
  <si>
    <t>Справочная информация</t>
  </si>
  <si>
    <t>Регистрационные данные</t>
  </si>
  <si>
    <t>МО и МР где организация оказывает услуги</t>
  </si>
  <si>
    <t>Полное наименование</t>
  </si>
  <si>
    <t>Юридический</t>
  </si>
  <si>
    <t>Почтовый</t>
  </si>
  <si>
    <t>Фактический</t>
  </si>
  <si>
    <t>Наименование МО\МР</t>
  </si>
  <si>
    <t>УМП "Коммунальные электрические и тепловые сети"</t>
  </si>
  <si>
    <t>Унитарное муниципальное предприятие "Коммунальные электрические и тепловые сети"</t>
  </si>
  <si>
    <t>4011002575</t>
  </si>
  <si>
    <t>401101001</t>
  </si>
  <si>
    <t>Малоярославецкий муниципальный район</t>
  </si>
  <si>
    <t>29623000</t>
  </si>
  <si>
    <t>Город Малоярославец</t>
  </si>
  <si>
    <t>29623101</t>
  </si>
  <si>
    <t>249096,  Калужская область, г. Малоярославец, ул. Г. Соколова, 33"б"</t>
  </si>
  <si>
    <t>(48431)3-12-90, 3-15-94</t>
  </si>
  <si>
    <t>Жуков Сергей Николаевич</t>
  </si>
  <si>
    <t>Директор</t>
  </si>
  <si>
    <t>kets-mal@mail.ru</t>
  </si>
  <si>
    <t>Да</t>
  </si>
  <si>
    <t>Некомбинированная выработка</t>
  </si>
  <si>
    <t>1024000694090</t>
  </si>
  <si>
    <t>10843863</t>
  </si>
  <si>
    <t>29223501000</t>
  </si>
  <si>
    <t>49007</t>
  </si>
  <si>
    <t>40.30.3</t>
  </si>
  <si>
    <t>43</t>
  </si>
  <si>
    <t>14</t>
  </si>
  <si>
    <t>МО:Город Малоярославец(29623101)</t>
  </si>
  <si>
    <t>ЗАО "Сухиничский комбикормовый завод"</t>
  </si>
  <si>
    <t>Закрытое акционерное общество "Сухиничский комбикормовый завод"</t>
  </si>
  <si>
    <t>4017004650</t>
  </si>
  <si>
    <t>401701001</t>
  </si>
  <si>
    <t>Сухиничский муниципальный район</t>
  </si>
  <si>
    <t>29636000</t>
  </si>
  <si>
    <t>Город Сухиничи</t>
  </si>
  <si>
    <t>29636101</t>
  </si>
  <si>
    <t>249271, Калужская область, г. Сухиничи, Элеваторный проезд, 3</t>
  </si>
  <si>
    <t>(48451) 5-32-53</t>
  </si>
  <si>
    <t>Леонов Владимир Владимирович</t>
  </si>
  <si>
    <t>Генеральный директор</t>
  </si>
  <si>
    <t>zaoskkz@rambler.ru</t>
  </si>
  <si>
    <t>1024000805586</t>
  </si>
  <si>
    <t>51144137</t>
  </si>
  <si>
    <t>29236501000</t>
  </si>
  <si>
    <t>15.7</t>
  </si>
  <si>
    <t>67</t>
  </si>
  <si>
    <t>16</t>
  </si>
  <si>
    <t>МО:Город Сухиничи(29636101)</t>
  </si>
  <si>
    <t>Филиал ФГУП "Жилищно - коммунальное управление Российской академии наук" "Тарусское коммунальное предприятие"</t>
  </si>
  <si>
    <t>Филиал Федерального государственного унитарного предприятия "Жилищно - коммунальное управление Российской академии наук" "Тарусское коммунальное предприятие"</t>
  </si>
  <si>
    <t>7736111591</t>
  </si>
  <si>
    <t>401843001</t>
  </si>
  <si>
    <t>Тарусский муниципальный район</t>
  </si>
  <si>
    <t>29638000</t>
  </si>
  <si>
    <t>Город Таруса</t>
  </si>
  <si>
    <t>29638101</t>
  </si>
  <si>
    <t>249101,  Калужская область, г.Таруса, ул.М.Цветаевой, 25</t>
  </si>
  <si>
    <t>(48435) 2-15-64, 2-15-07</t>
  </si>
  <si>
    <t>Хомутский Александр Витальевич</t>
  </si>
  <si>
    <t>tkpran@yandex.ru</t>
  </si>
  <si>
    <t>1027739686150</t>
  </si>
  <si>
    <t>18015189</t>
  </si>
  <si>
    <t>29238501000</t>
  </si>
  <si>
    <t>15065</t>
  </si>
  <si>
    <t>70.32.1</t>
  </si>
  <si>
    <t>90</t>
  </si>
  <si>
    <t>12</t>
  </si>
  <si>
    <t>МО:Город Таруса(29638101)</t>
  </si>
  <si>
    <t>ОАО "Обнинское научно-производственное предприятие "Технология"</t>
  </si>
  <si>
    <t>4025431260</t>
  </si>
  <si>
    <t>402501001</t>
  </si>
  <si>
    <t>Город Обнинск</t>
  </si>
  <si>
    <t>29715000</t>
  </si>
  <si>
    <t>249031, Калужская область, г. Обнинск, Киевсое шоссе, 15</t>
  </si>
  <si>
    <t>(48439) 6-28-41, 6-45-75</t>
  </si>
  <si>
    <t>Комиссар Олег Николаевич</t>
  </si>
  <si>
    <t>www.technologiya.ru</t>
  </si>
  <si>
    <t>info@technologiya.ru</t>
  </si>
  <si>
    <t>1114025006160</t>
  </si>
  <si>
    <t>07548617</t>
  </si>
  <si>
    <t>02941500000</t>
  </si>
  <si>
    <t>49001</t>
  </si>
  <si>
    <t>73.10</t>
  </si>
  <si>
    <t>47</t>
  </si>
  <si>
    <t>МО:Город Обнинск(29715000)</t>
  </si>
  <si>
    <t>ФГУП "ГНЦ РФ ФЭИ им. А.И. Лейпунского"</t>
  </si>
  <si>
    <t>Федеральное государственное унитарное предприятие "Государственный научный центр Российской Федерации - Физико - энергетический институт им. А.И. Лейпунского"</t>
  </si>
  <si>
    <t>4025024829</t>
  </si>
  <si>
    <t>249020, Калужская область, г. Обнинск, пл. Бондаренко, 1</t>
  </si>
  <si>
    <t>(48439) 9-84-12, 6-82-25, 5-84-77</t>
  </si>
  <si>
    <t>Рачков Валерий Иванович</t>
  </si>
  <si>
    <t>www.ippe.ru</t>
  </si>
  <si>
    <t>postbox@ippe.ru</t>
  </si>
  <si>
    <t>Комбинированная выработка</t>
  </si>
  <si>
    <t>1024000937652</t>
  </si>
  <si>
    <t>08624390</t>
  </si>
  <si>
    <t>29415000000</t>
  </si>
  <si>
    <t>49002</t>
  </si>
  <si>
    <t>42</t>
  </si>
  <si>
    <t>МО:Город Обнинск(29715000), МР:Город Обнинск(29715000)</t>
  </si>
  <si>
    <t>ОАО "КНИИТМУ"</t>
  </si>
  <si>
    <t>Открытое акционерное общество "Калужский научно - исследовательский институт телемеханических устройств"</t>
  </si>
  <si>
    <t>4027100480</t>
  </si>
  <si>
    <t>402701001</t>
  </si>
  <si>
    <t>Город Калуга</t>
  </si>
  <si>
    <t>29701000</t>
  </si>
  <si>
    <t>248000, г. Калуга, ул. К. Маркса, 4</t>
  </si>
  <si>
    <t>(4842) 74-35-00, 74-11-24</t>
  </si>
  <si>
    <t>Турилов Валерий Александрович</t>
  </si>
  <si>
    <t>kniitmu@kaluga.net</t>
  </si>
  <si>
    <t>11040270002694</t>
  </si>
  <si>
    <t>10839353</t>
  </si>
  <si>
    <t>29401364000</t>
  </si>
  <si>
    <t>МО:Город Калуга(29701000)</t>
  </si>
  <si>
    <t>Филиал ОАО "Квадра" - "Центральная генерация" Производственное подразделение "Калужская ТЭЦ"</t>
  </si>
  <si>
    <t>6829012680</t>
  </si>
  <si>
    <t>402845001</t>
  </si>
  <si>
    <t>300600, г. Тула, ул. Тимирязева, 99 "в"</t>
  </si>
  <si>
    <t>248017, г. Калуга, ул. Московская, 286 "а"</t>
  </si>
  <si>
    <t>(4842) 55-44-68</t>
  </si>
  <si>
    <t>Егоров Виктор Юрьевич</t>
  </si>
  <si>
    <t>volynets_gn@kaluga.quadra.ru</t>
  </si>
  <si>
    <t>1056882304489</t>
  </si>
  <si>
    <t>95735684</t>
  </si>
  <si>
    <t>29401000000</t>
  </si>
  <si>
    <t>41002</t>
  </si>
  <si>
    <t>40.30.11</t>
  </si>
  <si>
    <t>Медынская мебельная фабрика - филиал ЗАО "Москомплектмебель"</t>
  </si>
  <si>
    <t>Медынская мебельная фабрика - филиал закрытого акционерного общества "Москомплектмебель"</t>
  </si>
  <si>
    <t>7724054719</t>
  </si>
  <si>
    <t>401202001</t>
  </si>
  <si>
    <t>Медынский муниципальный район</t>
  </si>
  <si>
    <t>29625000</t>
  </si>
  <si>
    <t>Город Медынь</t>
  </si>
  <si>
    <t>29625101</t>
  </si>
  <si>
    <t>115230, г. Москва, ул. Каширское шоссе, д. 3, корп. 1</t>
  </si>
  <si>
    <t>249950, Калужская область, Медынский район, г. Медынь, пр. Ленина, 63</t>
  </si>
  <si>
    <t>(48433) 2-26-09, 2-31-74, 2-14-91</t>
  </si>
  <si>
    <t>Морозова Алевтина Николаевна</t>
  </si>
  <si>
    <t>www/mmf.ru</t>
  </si>
  <si>
    <t>medmebel@kaluga.ru</t>
  </si>
  <si>
    <t>1027739200367</t>
  </si>
  <si>
    <t>26201138</t>
  </si>
  <si>
    <t>45296571000</t>
  </si>
  <si>
    <t>49008</t>
  </si>
  <si>
    <t>361300</t>
  </si>
  <si>
    <t>МО:Город Медынь(29625101)</t>
  </si>
  <si>
    <t>ООО Реммонтаж</t>
  </si>
  <si>
    <t>4023008243</t>
  </si>
  <si>
    <t>402301001</t>
  </si>
  <si>
    <t>Кировский муниципальный район</t>
  </si>
  <si>
    <t>29614000</t>
  </si>
  <si>
    <t>Город Киров</t>
  </si>
  <si>
    <t>29614101</t>
  </si>
  <si>
    <t>249440 Калужская область. г. Киров пл. Заводская, д.2</t>
  </si>
  <si>
    <t>(48456) 5-16-35, 5-10-05</t>
  </si>
  <si>
    <t>r.m.ev@mail.ru; lenchic_f@mail.ru</t>
  </si>
  <si>
    <t>МО:Город Киров(29614101), МО:Деревня Выползово(29614428), МО:Село Воскресенск(29614424)</t>
  </si>
  <si>
    <t>МУП КХ п. Товарково</t>
  </si>
  <si>
    <t>Муниципальное унитарное предприятие коммунального хозяйства п. Товарково</t>
  </si>
  <si>
    <t>4004003810</t>
  </si>
  <si>
    <t>400401001</t>
  </si>
  <si>
    <t>Дзержинский муниципальный район</t>
  </si>
  <si>
    <t>29608000</t>
  </si>
  <si>
    <t>Поселок Товарково</t>
  </si>
  <si>
    <t>29608164</t>
  </si>
  <si>
    <t>249855,Калужская область, Дзержинский район пгт Товарково, ул. Ленина, 22</t>
  </si>
  <si>
    <t>(48434) 41-3-50, 4340001,48591</t>
  </si>
  <si>
    <t>markmpkhtov@kaluga.ru, mpkx@bk.ru</t>
  </si>
  <si>
    <t>Не определено</t>
  </si>
  <si>
    <t>МО:Поселок Товарково(29608164), МО:Поселок Куровской(29608155_26344649), МО:Поселок Пятовский(29608160), МО:Село Дворцы(29608409), МО:Село Льва Толстого(29608420), МО:Село Совхоз им Ленина(29608464), МО:Деревня Барсуки(29608404), МО:Деревня Жилетово(29608410), МО:Село Совхоз Чкаловский(29608432), МО:Деревня Рудня(29608456)</t>
  </si>
  <si>
    <t>ООО "Управдом"</t>
  </si>
  <si>
    <t>4025415815</t>
  </si>
  <si>
    <t>249032, г. Обнинск, Киевское шоссе, 57</t>
  </si>
  <si>
    <t>(48439)-6-58-00,9-70-99</t>
  </si>
  <si>
    <t>upravdom_obninsk@mail.ru</t>
  </si>
  <si>
    <t>ООО "Региональная теплогенерирующая компания № 3"</t>
  </si>
  <si>
    <t>Открытое акционерное общество "Региональная теплогенерирующая компания № 3"</t>
  </si>
  <si>
    <t>4027086637</t>
  </si>
  <si>
    <t>248003, г. Калуга, ул. Болдина, 22</t>
  </si>
  <si>
    <t>(495) 781-63-64</t>
  </si>
  <si>
    <t>Стёпкин Владимир Дмитриевич</t>
  </si>
  <si>
    <t>rtgk3@tsonic.ru</t>
  </si>
  <si>
    <t>1084027002124</t>
  </si>
  <si>
    <t>82861625</t>
  </si>
  <si>
    <t>49013</t>
  </si>
  <si>
    <t>40.30.1</t>
  </si>
  <si>
    <t>65</t>
  </si>
  <si>
    <t>МО:Деревня Выползово(29614428)</t>
  </si>
  <si>
    <t>ЗАО "Азаровский завод стеновых материалов"</t>
  </si>
  <si>
    <t>Закрытое акционерное общество "Азаровский завод стеновых материалов"</t>
  </si>
  <si>
    <t>4026000387</t>
  </si>
  <si>
    <t>402901001</t>
  </si>
  <si>
    <t>248031, г. Калуга, ул. Байконурская, 10</t>
  </si>
  <si>
    <t>(4842) 51-32-66</t>
  </si>
  <si>
    <t>Шорохов Анатолий Михайлович</t>
  </si>
  <si>
    <t>www.azsm.ru</t>
  </si>
  <si>
    <t>ZAO_AZSM@Kaluga.ru</t>
  </si>
  <si>
    <t>1024001425975</t>
  </si>
  <si>
    <t>05307660</t>
  </si>
  <si>
    <t>29401370000</t>
  </si>
  <si>
    <t>26.40</t>
  </si>
  <si>
    <t>АУ "Дирекция единого заказчика на услуги ЖКХ"</t>
  </si>
  <si>
    <t>Автономное учреждение "Дирекция единого заказчика на услуги жилищно - коммунального хозяйства"</t>
  </si>
  <si>
    <t>4004007438</t>
  </si>
  <si>
    <t>Город Кондрово</t>
  </si>
  <si>
    <t>29608101</t>
  </si>
  <si>
    <t>249832, Калужская область, Дзержинский район, г. Кондрово, ул. Проспект Труда, 12</t>
  </si>
  <si>
    <t>(48434) 3-33-10, 3-26-25, 4-66-39</t>
  </si>
  <si>
    <t>Живов Александр Николаевич</t>
  </si>
  <si>
    <t>dirkondrovo@rambler.ru</t>
  </si>
  <si>
    <t>2094004051480</t>
  </si>
  <si>
    <t>40709346</t>
  </si>
  <si>
    <t>29208501000</t>
  </si>
  <si>
    <t>74.14</t>
  </si>
  <si>
    <t>72</t>
  </si>
  <si>
    <t>МО:Деревня Карцово(29608417), МО:Поселок Куровской(29608155_26344649), МО:Поселок Полотняный Завод(29608157), МО:Село Дворцы(29608409), МО:Село Льва Толстого(29608420), МО:Деревня Жилетово(29608410), МО:Село Совхоз Чкаловский(29608432)</t>
  </si>
  <si>
    <t>Закрытое акционерное общество "Бабынинский молочный завод"</t>
  </si>
  <si>
    <t>4001000900</t>
  </si>
  <si>
    <t>400101001</t>
  </si>
  <si>
    <t>Бабынинский муниципальный район</t>
  </si>
  <si>
    <t>29602000</t>
  </si>
  <si>
    <t>Поселок Бабынино</t>
  </si>
  <si>
    <t>29602408</t>
  </si>
  <si>
    <t>249210, Калужская обл, Бабынинский р-н, Бабынино п, Школьная ул, 13</t>
  </si>
  <si>
    <t>ООО "Управляющая компания "Остов Эксплуатация"</t>
  </si>
  <si>
    <t>Общество с ограниченной ответственностью "Управляющая компания "Остов Эксплуатация"</t>
  </si>
  <si>
    <t>5030067509</t>
  </si>
  <si>
    <t>503001001</t>
  </si>
  <si>
    <t>143300, Московская область, г. Наро-Фоминск, ул. Войкова, д.1, оф. 2</t>
  </si>
  <si>
    <t>(8496)34 45048,30282</t>
  </si>
  <si>
    <t>Крутий Василий Васильевич</t>
  </si>
  <si>
    <t>www.ostov-nf.ru</t>
  </si>
  <si>
    <t>v.krutij@mail.ru;cimka67@mail.ru; ostov@list.ru</t>
  </si>
  <si>
    <t>1095030003034</t>
  </si>
  <si>
    <t>ООО "Благоустройство"</t>
  </si>
  <si>
    <t>4009009238</t>
  </si>
  <si>
    <t>400901001</t>
  </si>
  <si>
    <t>Козельский муниципальный район</t>
  </si>
  <si>
    <t>29616000</t>
  </si>
  <si>
    <t>Город Козельск</t>
  </si>
  <si>
    <t>29616101</t>
  </si>
  <si>
    <t>249720, Калужская область,г. Козельск, ул. Чкалова, д.24а</t>
  </si>
  <si>
    <t>249710, Калужская область,Козельский район, г. Сосенский, пер. Школьный, д.3</t>
  </si>
  <si>
    <t>(4842)44248, 89805146417</t>
  </si>
  <si>
    <t>Помазенков Сергей Валерьевич</t>
  </si>
  <si>
    <t>blago.80@mail.ru</t>
  </si>
  <si>
    <t>МО:Город Козельск(29616101), МО:Город Сосенский(29616104), МО:Деревня Дешовки(29616416), МО:Село Березичский стеклозавод(29616404), МО:Село Чернышено(29616456), МО:Село Бурнашево(29616408), МО:Село Волконское(29616412), МО:Деревня Каменка(29616420), МО:Деревня Киреевское-Первое(29616424), МО:Деревня Лавровск(29616428), МО:Село Нижние Прыски(29616432), МО:Деревня Плюсково(29616436), МО:Деревня Подборки(29616440), МО:Село Покровск(29616444), МО:Село Попелево(29616448), МО:Деревня Сенино-Первое(29616452), МР:Козельский муниципальный район(29616000)</t>
  </si>
  <si>
    <t>ООО "Бытовые услуги"</t>
  </si>
  <si>
    <t>4024008863</t>
  </si>
  <si>
    <t>402401001</t>
  </si>
  <si>
    <t>Людиновский муниципальный район</t>
  </si>
  <si>
    <t>29620000</t>
  </si>
  <si>
    <t>Город Людиново</t>
  </si>
  <si>
    <t>29620101</t>
  </si>
  <si>
    <t>249400, Калужская область, г. Людиново, ул. Фокина, д.21</t>
  </si>
  <si>
    <t>(48444)65904, 63175</t>
  </si>
  <si>
    <t>Квятковский Роман Олегович</t>
  </si>
  <si>
    <t>gkh-lud@mail.ru</t>
  </si>
  <si>
    <t>МО:Город Людиново(29620101)</t>
  </si>
  <si>
    <t>ОАО "Красный сад"</t>
  </si>
  <si>
    <t>4013003180</t>
  </si>
  <si>
    <t>401301001</t>
  </si>
  <si>
    <t>Мещовский муниципальный район</t>
  </si>
  <si>
    <t>29627000</t>
  </si>
  <si>
    <t>Жд ст Кудринская</t>
  </si>
  <si>
    <t>29627424</t>
  </si>
  <si>
    <t>249236, Калужская область, Мещевский район, д. Картышово, ул. Центральная 15</t>
  </si>
  <si>
    <t>8910-912-6604, (48446)-97175</t>
  </si>
  <si>
    <t>Ю.А. Луканин</t>
  </si>
  <si>
    <t>Ген. Директорт</t>
  </si>
  <si>
    <t>1044000001187</t>
  </si>
  <si>
    <t>МУП "Тарусажилдорстрой-Заказчик"</t>
  </si>
  <si>
    <t>Муниципальное унитарное предприятие "Тарусажилдорстрой - Заказчик"</t>
  </si>
  <si>
    <t>4018007188</t>
  </si>
  <si>
    <t>401801001</t>
  </si>
  <si>
    <t>249100, Калужская область, Тарусский район, г. Таруса, ул. Р. Люксембург, 18</t>
  </si>
  <si>
    <t>249101, Калужская область, Тарусский район, г. Таруса, ул. Р. Люксембург, 18</t>
  </si>
  <si>
    <t>(48435) 2-55-98</t>
  </si>
  <si>
    <t>Николаенко Олег Александрович</t>
  </si>
  <si>
    <t>tgds-z@tarusa.ru</t>
  </si>
  <si>
    <t>1024000852590</t>
  </si>
  <si>
    <t>55694596</t>
  </si>
  <si>
    <t>МО:Город Таруса(29638101), МО:Село Волковское(29638408), МО:Деревня Похвиснево(29638412), МО:Село Кузьмищево(29638420), МО:Село Петрищево(29638436), МО:Деревня Алекино(29638440)</t>
  </si>
  <si>
    <t>ОАО "Калугатехремонт"</t>
  </si>
  <si>
    <t>Открытое акционерное общество "Калугатехремонт"</t>
  </si>
  <si>
    <t>4026000901</t>
  </si>
  <si>
    <t>248008, г. Калуга, ул. Механизаторов, 38</t>
  </si>
  <si>
    <t>(4842) 55-16-05, 55-35-24</t>
  </si>
  <si>
    <t>Карапетян Юрий Оникович</t>
  </si>
  <si>
    <t>Президент</t>
  </si>
  <si>
    <t>t-ktr@mail.ru, kalugatehremont@mail.ru</t>
  </si>
  <si>
    <t>1024001426481</t>
  </si>
  <si>
    <t>00869264</t>
  </si>
  <si>
    <t>29.24.9</t>
  </si>
  <si>
    <t>МУП "Людиновские тепловые сети"</t>
  </si>
  <si>
    <t>Муниципальное унитарное предприятие "Людиновские тепловые сети"</t>
  </si>
  <si>
    <t>4024007517</t>
  </si>
  <si>
    <t>249400, Калужская область, Людиновский район, г. Людиново, ул. Фокина, 3</t>
  </si>
  <si>
    <t>(48444) 6-62-89</t>
  </si>
  <si>
    <t>Потапов Николай Николаевич</t>
  </si>
  <si>
    <t>teploseti@Kaluga.ru</t>
  </si>
  <si>
    <t>1034004100558</t>
  </si>
  <si>
    <t>59958324</t>
  </si>
  <si>
    <t>2941000000</t>
  </si>
  <si>
    <t>40.30.5</t>
  </si>
  <si>
    <t>ФГУП "НТЦ "Базис" ФСБ России"</t>
  </si>
  <si>
    <t>ФГУП "Научно - технический центр "Базис" Федеральной службы безопасности Российской Федерации"</t>
  </si>
  <si>
    <t>4029016681</t>
  </si>
  <si>
    <t>248009, г. Калуга, ул. Грабцевское шоссе, 31</t>
  </si>
  <si>
    <t>(4842) 73-65-07</t>
  </si>
  <si>
    <t>Семёнов Николай Алексеевич</t>
  </si>
  <si>
    <t>bazis@kaluga.ru</t>
  </si>
  <si>
    <t>1024001428681</t>
  </si>
  <si>
    <t>35313221</t>
  </si>
  <si>
    <t>13194</t>
  </si>
  <si>
    <t>Калужский филиал ОАО "Ростелеком"</t>
  </si>
  <si>
    <t>7707049388</t>
  </si>
  <si>
    <t>402743001</t>
  </si>
  <si>
    <t>191002, г. Санкт - Петербург, ул. Достоевского, 15</t>
  </si>
  <si>
    <t>143070, Московская область, Одинцовский район, п/о Кубинка, а/я 4</t>
  </si>
  <si>
    <t>Калужская область, г. Калуга, ул. Театральная, 38</t>
  </si>
  <si>
    <t>(495) 99-22-001,99-22-00,(44842)796206,79-62-06</t>
  </si>
  <si>
    <t>Харченко Юрий Викторович</t>
  </si>
  <si>
    <t>www.rt.ru</t>
  </si>
  <si>
    <t>cftu4@rt.ru;as@kl.center.rt.ru;zudina@kl.center.rt</t>
  </si>
  <si>
    <t>1027700198767</t>
  </si>
  <si>
    <t>17514186</t>
  </si>
  <si>
    <t>46241510000</t>
  </si>
  <si>
    <t>64.20</t>
  </si>
  <si>
    <t>49</t>
  </si>
  <si>
    <t>МО:Город Юхнов(29650101)</t>
  </si>
  <si>
    <t>ООО "ПЭК "Людиновотепловоз"</t>
  </si>
  <si>
    <t>Общество с ограниченной ответственностью "Производственная энергетическая компания "Людиновотепловоз"</t>
  </si>
  <si>
    <t>7708519540</t>
  </si>
  <si>
    <t>249400, Калужская область, Людиновский район, ул. К. Либкнехта, 1</t>
  </si>
  <si>
    <t>(48444) 6-52-59</t>
  </si>
  <si>
    <t>Сениченков Игорь Станиславович</t>
  </si>
  <si>
    <t>ludtz@kaluga.ru</t>
  </si>
  <si>
    <t>1047796176383</t>
  </si>
  <si>
    <t>72176503</t>
  </si>
  <si>
    <t>49014</t>
  </si>
  <si>
    <t>МП Ульяновский райтопсбыт</t>
  </si>
  <si>
    <t>4019000033</t>
  </si>
  <si>
    <t>401901001</t>
  </si>
  <si>
    <t>Ульяновский муниципальный район</t>
  </si>
  <si>
    <t>29642000</t>
  </si>
  <si>
    <t>Село Ульяново</t>
  </si>
  <si>
    <t>29642456</t>
  </si>
  <si>
    <t>249750,Калужская область. с.Ульяново, ул. Лапшова, 12</t>
  </si>
  <si>
    <t>(48443) 2-13-49</t>
  </si>
  <si>
    <t>aulian@adm.kaluga.ru; RTS249750@mail.ru</t>
  </si>
  <si>
    <t>МО:Село Ульяново(29642456), МО:Село Заречье(29642418)</t>
  </si>
  <si>
    <t>МУП Управление энергетики и ЖКХ</t>
  </si>
  <si>
    <t>4012004261</t>
  </si>
  <si>
    <t>401201001</t>
  </si>
  <si>
    <t>Калужская область г. Медынь, ул. Советская, 39</t>
  </si>
  <si>
    <t>(33) 21-220,22-752 ,21-220</t>
  </si>
  <si>
    <t>mup_mrjkh@mail.ru</t>
  </si>
  <si>
    <t>МО:Город Медынь(29625101), МО:Село Адуево(29625404), МО:Деревня Глухово(29625412), МО:Деревня Гусево(29625416), МО:Деревня Михальчуково(29625425), МО:Село Кременское(29625428), МО:Деревня Варваровка(29625436), МО:Село Никитское(29625443), МО:Село Передел(29625452), МО:Деревня Брюхово(29625456), МО:Деревня Романово(29625460), МО:Деревня Михеево(29625464), МР:Медынский муниципальный район(29625000)</t>
  </si>
  <si>
    <t>МУЖКП Болва</t>
  </si>
  <si>
    <t>4024005421</t>
  </si>
  <si>
    <t>249405, Калужская обл, Людиновский р-н, Заречный с, Школьная ул, 4</t>
  </si>
  <si>
    <t>(48444)6-87-06,6-88-24,6-87- 85</t>
  </si>
  <si>
    <t>trusova.61@mail.ru</t>
  </si>
  <si>
    <t>МО:Город Людиново(29620101), МО:Село Заречный(29620428), МО:Село Букань(29620404), МО:Деревня Манино(29620432)</t>
  </si>
  <si>
    <t>МУП МРЭП МО "МР Козельский район"</t>
  </si>
  <si>
    <t>Муниципальное унитарное предприятие "Муниципальное ремонтно - эксплуатационное предприятие муниципального образования "Муниципальный район "Козельский район"</t>
  </si>
  <si>
    <t>4009006685</t>
  </si>
  <si>
    <t>249723, Калужская область, Козельский район, станция Тупик</t>
  </si>
  <si>
    <t>249723, Калужская область, Козельский район, г. Козельск, ул. Б Советская 41а</t>
  </si>
  <si>
    <t>(48442) 2-06-29,2-27-25</t>
  </si>
  <si>
    <t>Головачёв Николай Петрович</t>
  </si>
  <si>
    <t>Исполняющий обязанности директора</t>
  </si>
  <si>
    <t>marina.m-0909@yandex.ru</t>
  </si>
  <si>
    <t>1034002200638</t>
  </si>
  <si>
    <t>14038176</t>
  </si>
  <si>
    <t>29216501000</t>
  </si>
  <si>
    <t>70.32.10</t>
  </si>
  <si>
    <t>45</t>
  </si>
  <si>
    <t>МО:Деревня Дешовки(29616416), МО:Село Березичский стеклозавод(29616404), МО:Село Чернышено(29616456), МО:Село Бурнашево(29616408), МО:Село Волконское(29616412), МО:Деревня Каменка(29616420), МО:Деревня Киреевское-Первое(29616424), МО:Деревня Лавровск(29616428), МО:Село Нижние Прыски(29616432), МО:Деревня Плюсково(29616436), МО:Деревня Подборки(29616440), МО:Село Покровск(29616444), МО:Село Попелево(29616448), МО:Деревня Сенино-Первое(29616452)</t>
  </si>
  <si>
    <t>УМП Водоканал</t>
  </si>
  <si>
    <t>4011003321</t>
  </si>
  <si>
    <t>249096, Калужская  обл., г.  Малоярославец, Очистные сооружения</t>
  </si>
  <si>
    <t>ООО "Сван"</t>
  </si>
  <si>
    <t>4003002268</t>
  </si>
  <si>
    <t>400301001</t>
  </si>
  <si>
    <t>Боровский муниципальный район</t>
  </si>
  <si>
    <t>29606000</t>
  </si>
  <si>
    <t>Город Балабаново</t>
  </si>
  <si>
    <t>29606105</t>
  </si>
  <si>
    <t>249000, Калужская обл, Боровский р-н, Балабаново г</t>
  </si>
  <si>
    <t>kuzin13@yandex.ru, svanservice@kaluga.ru</t>
  </si>
  <si>
    <t>ООО "Зет-Комплекс"</t>
  </si>
  <si>
    <t>Общество с ограниченной ответственностью "Зет-Комплекс"</t>
  </si>
  <si>
    <t>4028039157</t>
  </si>
  <si>
    <t>402801001</t>
  </si>
  <si>
    <t>Город Боровск</t>
  </si>
  <si>
    <t>29606101</t>
  </si>
  <si>
    <t>Адрес 248001, Калужская обл, Калуга г, Московская ул, 247, кор. 69, оф. 19</t>
  </si>
  <si>
    <t>89621721686, 48438-69534</t>
  </si>
  <si>
    <t>Певнев Николай Львович</t>
  </si>
  <si>
    <t>borisnisul@yandex.ru; serg-franc@yandex.ru</t>
  </si>
  <si>
    <t>МО:Город Боровск(29606101)</t>
  </si>
  <si>
    <t>Закрытое акционерное общество "Воробьево"</t>
  </si>
  <si>
    <t>4011002110</t>
  </si>
  <si>
    <t>Деревня Воробьево</t>
  </si>
  <si>
    <t>29623409</t>
  </si>
  <si>
    <t>249054, Калужская обл, Малоярославецкий р-н, Воробьево д, Молодежная ул, 1</t>
  </si>
  <si>
    <t>(48431)31648, 31648,25255</t>
  </si>
  <si>
    <t>zaovorobyovo@yandex.ru , aleksandr40@mail.ru</t>
  </si>
  <si>
    <t>МО:Деревня Воробьево(29623409)</t>
  </si>
  <si>
    <t>ООО "Наш дом"</t>
  </si>
  <si>
    <t>4011015856</t>
  </si>
  <si>
    <t>Село Кудиново</t>
  </si>
  <si>
    <t>29623436</t>
  </si>
  <si>
    <t>249051, Калужская обл, Малоярославецкий р-н, Оболенское с</t>
  </si>
  <si>
    <t>84843133714</t>
  </si>
  <si>
    <t>Фильчагов Сергей Владимирович</t>
  </si>
  <si>
    <t>anzil@mail.ru; gkx_nashdom@mail.ru</t>
  </si>
  <si>
    <t>МО:Село Кудиново(29623436), МО:Деревня Захарово(29623424), МО:Село Ильинское(29623428), МО:Село Спас-Загорье(29623440), МО:Село Маклино(29623448), МО:Село Головтеево(29623452), МО:Село Недельное(29623460), МО:Деревня Прудки(29623468), МО:Деревня Рябцево(29623472), МО:Поселок Юбилейный(29623476), МО:Деревня Березовка(29623484)</t>
  </si>
  <si>
    <t>ОАО "НПП" Калужский приборостроительный завод "Тайфун"</t>
  </si>
  <si>
    <t>ОАО "Научно - производственное предприятие "Калужский приборостроительный завод "Тайфун"</t>
  </si>
  <si>
    <t>4026005699</t>
  </si>
  <si>
    <t>248009, г.Калуга, ул. Грабцевское шоссе, 174</t>
  </si>
  <si>
    <t>(4842) 71-85-85, 52-22-66</t>
  </si>
  <si>
    <t>Немыченков Владимир Сергеевич</t>
  </si>
  <si>
    <t>tfn@kaluga.ru</t>
  </si>
  <si>
    <t>1024001425513</t>
  </si>
  <si>
    <t>07511057</t>
  </si>
  <si>
    <t>33.20.2</t>
  </si>
  <si>
    <t>41</t>
  </si>
  <si>
    <t>ООО "Каскад-Энергосбыт"</t>
  </si>
  <si>
    <t>4028033356</t>
  </si>
  <si>
    <t>248017, г. Калуга, ул. Московская, 302</t>
  </si>
  <si>
    <t>248017, г. Калуга, ул. Механизаторов, д. 38</t>
  </si>
  <si>
    <t>(4842) 716-856, 716-004</t>
  </si>
  <si>
    <t>Погосов Сергей Гивиевич</t>
  </si>
  <si>
    <t>secretar@kaskadenergo.com</t>
  </si>
  <si>
    <t>75476246</t>
  </si>
  <si>
    <t>МО:Поселок Воротынск(29602103)</t>
  </si>
  <si>
    <t>МУП "Жилищно-коммунальное обьединение"</t>
  </si>
  <si>
    <t>Муниципальное унитарное предприятие "Жилищно-коммунальное обьединение"</t>
  </si>
  <si>
    <t>4001007782</t>
  </si>
  <si>
    <t>Поселок Воротынск</t>
  </si>
  <si>
    <t>29602103</t>
  </si>
  <si>
    <t>249200, Калужская область, Бабынинский район, п. Воротынск, ул. 50 лет Победы, д. 14</t>
  </si>
  <si>
    <t>(4842) 790-807</t>
  </si>
  <si>
    <t>Ломакин Андрей Викторович</t>
  </si>
  <si>
    <t>An_lomakin@mail.ru</t>
  </si>
  <si>
    <t>1104001000223</t>
  </si>
  <si>
    <t>63603194</t>
  </si>
  <si>
    <t>29202828001</t>
  </si>
  <si>
    <t>2001</t>
  </si>
  <si>
    <t>ООО "Управляющая компания-ДУМИНИЧИ"</t>
  </si>
  <si>
    <t>4005004824</t>
  </si>
  <si>
    <t>400501001</t>
  </si>
  <si>
    <t>Думиничский муниципальный район</t>
  </si>
  <si>
    <t>29610000</t>
  </si>
  <si>
    <t>Поселок Думиничи</t>
  </si>
  <si>
    <t>29610151</t>
  </si>
  <si>
    <t>249300,Калужская обл,Думиничский р-н,Думиничи п,Ленина ул,97</t>
  </si>
  <si>
    <t>(848447) 97328</t>
  </si>
  <si>
    <t>генеральный директор</t>
  </si>
  <si>
    <t>Толкачев Иван Васильевич</t>
  </si>
  <si>
    <t>tolcivan@yandex.ru</t>
  </si>
  <si>
    <t>МО:Деревня Дубровка(29610424), МО:Поселок Думиничи(29610151), МО:Деревня Буда(29610408)</t>
  </si>
  <si>
    <t>ООО "Товарковская керамика"</t>
  </si>
  <si>
    <t>Общество с ограниченной ответственностью "Товарковская керамика"</t>
  </si>
  <si>
    <t>4004011650</t>
  </si>
  <si>
    <t>249857, Калужская обл, Дзержинский р-н, Товарково п, Промышленный мкр, 5</t>
  </si>
  <si>
    <t>(48434) 42269, 4-18-39</t>
  </si>
  <si>
    <t>tovker@okz-group.ru</t>
  </si>
  <si>
    <t>1024000566040</t>
  </si>
  <si>
    <t>МО:Поселок Товарково(29608164)</t>
  </si>
  <si>
    <t>ООО "Аква Эко Сервис"</t>
  </si>
  <si>
    <t>4007016060</t>
  </si>
  <si>
    <t>400701001</t>
  </si>
  <si>
    <t>Жуковский муниципальный район</t>
  </si>
  <si>
    <t>29613000</t>
  </si>
  <si>
    <t>Село Совхоз "Победа"</t>
  </si>
  <si>
    <t>29613424</t>
  </si>
  <si>
    <t>249100, Калужская область, г. Калуга, Жуковский район, совхоз "Победа" ул. Старопрудная, д. 15</t>
  </si>
  <si>
    <t>Давлетшин В.Р.</t>
  </si>
  <si>
    <t>akva.es@mail.ru</t>
  </si>
  <si>
    <t>МО:Село Истье(29613404)</t>
  </si>
  <si>
    <t>ООО «Калужская энергосетевая компания»</t>
  </si>
  <si>
    <t>4029048676</t>
  </si>
  <si>
    <t>248008, г. Калуга, ул. Механизаторов, д.38.</t>
  </si>
  <si>
    <t>(4842) 716-004, 516-856</t>
  </si>
  <si>
    <t>Потапенко Михаил Владимирович</t>
  </si>
  <si>
    <t>t.valieva@kenergo.ru</t>
  </si>
  <si>
    <t>1134029000885</t>
  </si>
  <si>
    <t>10851294</t>
  </si>
  <si>
    <t>УМП «Водоканал»</t>
  </si>
  <si>
    <t>4007017890</t>
  </si>
  <si>
    <t>Город Кременки</t>
  </si>
  <si>
    <t>29613160</t>
  </si>
  <si>
    <t>249185, Калужская область, Жуковский район, г. Кремёнки, ул. Лесная, д. 4</t>
  </si>
  <si>
    <t>(48432)58-298, 50203</t>
  </si>
  <si>
    <t>Чуприн Виктор Павлович</t>
  </si>
  <si>
    <t>ump-vodokanal@rambler.ru</t>
  </si>
  <si>
    <t>1134011000342</t>
  </si>
  <si>
    <t>МО:Город Кременки(29613160)</t>
  </si>
  <si>
    <t>ООО «РН-СЕРВИС»</t>
  </si>
  <si>
    <t>4028054638</t>
  </si>
  <si>
    <t>248010, ул. Комсомольская роща, д.35,корп.7, г. Калуга</t>
  </si>
  <si>
    <t>248010, ул. Комсомольская роща, д.35,корп.7, г.Калуга</t>
  </si>
  <si>
    <t>(4842) 79-38-97</t>
  </si>
  <si>
    <t>Медведева Екатерина Ивановна</t>
  </si>
  <si>
    <t>medvedevae@alarmtrade.ru</t>
  </si>
  <si>
    <t>1134028001755</t>
  </si>
  <si>
    <t>ГК "Таруса" ФСО России</t>
  </si>
  <si>
    <t>Государственный комплекс «Таруса» Федеральной службы охраны Российской Федерации</t>
  </si>
  <si>
    <t>4007005485</t>
  </si>
  <si>
    <t>Деревня Тростье</t>
  </si>
  <si>
    <t>29613440</t>
  </si>
  <si>
    <t>249181, Калужская область, Жуковский район, д. Тростье</t>
  </si>
  <si>
    <t>8-910-524-05-85</t>
  </si>
  <si>
    <t>Прожеев Андрей Геннадьевич</t>
  </si>
  <si>
    <t>Начальник комплекса</t>
  </si>
  <si>
    <t>1024000628849</t>
  </si>
  <si>
    <t>18043435</t>
  </si>
  <si>
    <t>ОАО "КСК"</t>
  </si>
  <si>
    <t>ОАО "Калужская сбытовая компания"</t>
  </si>
  <si>
    <t>4029030252</t>
  </si>
  <si>
    <t>248001, г.Калуга, переулок Суворова, 8</t>
  </si>
  <si>
    <t>4842-549655</t>
  </si>
  <si>
    <t>Яшанин Анатолий Николаевич</t>
  </si>
  <si>
    <t>www.ksc.kaluga.ru</t>
  </si>
  <si>
    <t>sekretary@ksk.kaluga.ru</t>
  </si>
  <si>
    <t>1044004751746</t>
  </si>
  <si>
    <t>72807642</t>
  </si>
  <si>
    <t>29401368000</t>
  </si>
  <si>
    <t>ООО "Красный комбинат"</t>
  </si>
  <si>
    <t>Общество с ограниченной ответственностью "Красный комбинат"</t>
  </si>
  <si>
    <t>4009008058</t>
  </si>
  <si>
    <t>249720, Калужская область, Козельский район, г. Козельск, ул. Садовая, 15</t>
  </si>
  <si>
    <t>(48442) 2-20-00, 2-17-28</t>
  </si>
  <si>
    <t>Лукиян Пётр Семёнович</t>
  </si>
  <si>
    <t>1074001001282</t>
  </si>
  <si>
    <t>00645346</t>
  </si>
  <si>
    <t>01.21</t>
  </si>
  <si>
    <t>19</t>
  </si>
  <si>
    <t>МО:Город Козельск(29616101)</t>
  </si>
  <si>
    <t>ЗАО "Плитспичпром"</t>
  </si>
  <si>
    <t>Закрытое акционерное общество "Плитспичпром"</t>
  </si>
  <si>
    <t>4003002282</t>
  </si>
  <si>
    <t>249000, Калужская область, Боровский район, Балабаново, 3</t>
  </si>
  <si>
    <t>(48438) 6-01-30, 6-02-72</t>
  </si>
  <si>
    <t>Шпаковский Виктор Григорьевич</t>
  </si>
  <si>
    <t>www.pspcom.ru</t>
  </si>
  <si>
    <t>info@pspcom.ru; oge@pspcom.ru</t>
  </si>
  <si>
    <t>1024000534568</t>
  </si>
  <si>
    <t>00401294</t>
  </si>
  <si>
    <t>29206505000</t>
  </si>
  <si>
    <t>36.63.6</t>
  </si>
  <si>
    <t>МО:Город Балабаново(29606105)</t>
  </si>
  <si>
    <t>ОАО "Полотняно-Заводская бумажная фабрика"</t>
  </si>
  <si>
    <t>Открытое акционерное общество "Полотняно-Заводская бумажная фабрика"</t>
  </si>
  <si>
    <t>4004001980</t>
  </si>
  <si>
    <t>Поселок Полотняный Завод</t>
  </si>
  <si>
    <t>29608157</t>
  </si>
  <si>
    <t>249844, Калужская область, Дзержинский район, РП Полотняный Завод, ул. Трудовая, 2</t>
  </si>
  <si>
    <t>(48434) 3-38-24, 7-42-42</t>
  </si>
  <si>
    <t>Миронова Валентина Геннадьевна</t>
  </si>
  <si>
    <t>Управляющий директор</t>
  </si>
  <si>
    <t>www.pzbf.com</t>
  </si>
  <si>
    <t>pzbf@pzbf.ru;sekretar@pzbf.ru</t>
  </si>
  <si>
    <t>1024000567172</t>
  </si>
  <si>
    <t>00278965</t>
  </si>
  <si>
    <t>29208557000</t>
  </si>
  <si>
    <t>21.12</t>
  </si>
  <si>
    <t>МО:Поселок Полотняный Завод(29608157)</t>
  </si>
  <si>
    <t>ФКУ "Исправительная колония №4" УФСИН России по Калужской области</t>
  </si>
  <si>
    <t>Федеральное казённое учреждение "Исправительная колония № 4 Управления Федеральной службы исполнения наказаний по Калужской области"</t>
  </si>
  <si>
    <t>4012000732</t>
  </si>
  <si>
    <t>249950, Калужская область, Медынский район, г. Медынь, ул. Луначарского, 2</t>
  </si>
  <si>
    <t>(48433) 2-14-36, 2-15-59, 2-19-39</t>
  </si>
  <si>
    <t>Беляев Иван Алексеевич</t>
  </si>
  <si>
    <t>Начальник</t>
  </si>
  <si>
    <t>fbuik-4-55@mail.ru</t>
  </si>
  <si>
    <t>1024000719511</t>
  </si>
  <si>
    <t>08827182</t>
  </si>
  <si>
    <t>29225501000</t>
  </si>
  <si>
    <t>13173</t>
  </si>
  <si>
    <t>75.23.4</t>
  </si>
  <si>
    <t>ОАО "Калугаприбор"</t>
  </si>
  <si>
    <t>Открытое акционерное общество "Калугаприбор"</t>
  </si>
  <si>
    <t>4028050231</t>
  </si>
  <si>
    <t>248017, г. Калуга, ул. Московская, 249</t>
  </si>
  <si>
    <t>(4842) 50-77-14, 507707</t>
  </si>
  <si>
    <t>Печенко Валерий Викентьевич</t>
  </si>
  <si>
    <t>www.kalugapribor.ru</t>
  </si>
  <si>
    <t>KC@kaluga.ru</t>
  </si>
  <si>
    <t>1114028003616</t>
  </si>
  <si>
    <t>07506990</t>
  </si>
  <si>
    <t>42100</t>
  </si>
  <si>
    <t>32.20.2</t>
  </si>
  <si>
    <t>ООО "КП "Сигнал"</t>
  </si>
  <si>
    <t>Общество с ограниченной ответственностью "Калужское предприятие "Сигнал"</t>
  </si>
  <si>
    <t>4027034420</t>
  </si>
  <si>
    <t>248002, г. Калуга, ул. Никитина, 39</t>
  </si>
  <si>
    <t>(4842) 73-09-25, 73-09-32</t>
  </si>
  <si>
    <t>Галанов Александр Николаевич</t>
  </si>
  <si>
    <t>alena14-79@mail.ru</t>
  </si>
  <si>
    <t>1024001189080</t>
  </si>
  <si>
    <t>03964709</t>
  </si>
  <si>
    <t>31.61</t>
  </si>
  <si>
    <t>53</t>
  </si>
  <si>
    <t>ОАО "Русский продукт". Производственное подразделение "Детчинский завод овощных концентратов"</t>
  </si>
  <si>
    <t>Открытое акционерное общество "Русский продукт". Производственное подразделение "Детчинский завод овощных концентратов"</t>
  </si>
  <si>
    <t>7718117872</t>
  </si>
  <si>
    <t>774850001</t>
  </si>
  <si>
    <t>Поселок Детчино</t>
  </si>
  <si>
    <t>29623412</t>
  </si>
  <si>
    <t>107143, г. Москва, ул. Пермская, владение 1</t>
  </si>
  <si>
    <t>249080, Калужская область, Малоярославецкий район, п. Детчино</t>
  </si>
  <si>
    <t>(48431) 29-180, (495) 755-84-64, (495) 755-84-60</t>
  </si>
  <si>
    <t>Нефёдочкин Виктор Семёнович</t>
  </si>
  <si>
    <t>И.о. генерального управляющего</t>
  </si>
  <si>
    <t>noc@dzok.rusprod.ru</t>
  </si>
  <si>
    <t>ishvireva@rusprod.ru</t>
  </si>
  <si>
    <t>1027739235215</t>
  </si>
  <si>
    <t>44418433</t>
  </si>
  <si>
    <t>45263581000</t>
  </si>
  <si>
    <t>15.85</t>
  </si>
  <si>
    <t>МО:Поселок Детчино(29623412)</t>
  </si>
  <si>
    <t>ОАО "Мосэнерго"</t>
  </si>
  <si>
    <t>7705035012</t>
  </si>
  <si>
    <t>997450001</t>
  </si>
  <si>
    <t>Москва</t>
  </si>
  <si>
    <t>45000000</t>
  </si>
  <si>
    <t>115035, Москва, Раушская наб., д. 8</t>
  </si>
  <si>
    <t>957-30-01</t>
  </si>
  <si>
    <t>Яковлев Виталий Георгиевич</t>
  </si>
  <si>
    <t>www.mosenergo.ru</t>
  </si>
  <si>
    <t>ОАО "Кондровская бумажная компания"</t>
  </si>
  <si>
    <t>Открытое акционерное общество "Кондровская бумажная компания"</t>
  </si>
  <si>
    <t>4004001796</t>
  </si>
  <si>
    <t>249833, Калужская обл, Дзержинский район, г. Кондрово, ул.Пушкина,1</t>
  </si>
  <si>
    <t>(48434 ) 3-30-55, 3-31-15, 3-33-65</t>
  </si>
  <si>
    <t>Логинов Владимир Викторович</t>
  </si>
  <si>
    <t>kpc@kaluga.ru</t>
  </si>
  <si>
    <t>1024000567700</t>
  </si>
  <si>
    <t>00278959</t>
  </si>
  <si>
    <t>21.22</t>
  </si>
  <si>
    <t>34</t>
  </si>
  <si>
    <t>МО:Город Кондрово(29608101)</t>
  </si>
  <si>
    <t>УМКБП МО п. Мятлево</t>
  </si>
  <si>
    <t>4008003000</t>
  </si>
  <si>
    <t>400801001</t>
  </si>
  <si>
    <t>Износковский муниципальный район</t>
  </si>
  <si>
    <t>29615000</t>
  </si>
  <si>
    <t>Поселок Мятлево</t>
  </si>
  <si>
    <t>29615115</t>
  </si>
  <si>
    <t>249875, Калужская обл, Износковский р-н, Мятлево пгт, Интернациональная ул, 36</t>
  </si>
  <si>
    <t>gabbi-49dml@kaluga.ru</t>
  </si>
  <si>
    <t>МО:Поселок Мятлево(29615115), МО:Деревня Фотьяново(29615435_26483931)</t>
  </si>
  <si>
    <t>ООО "Юхновтепло"</t>
  </si>
  <si>
    <t>Общество с ограниченной ответственностью "Юхновтепло"</t>
  </si>
  <si>
    <t>4022003926</t>
  </si>
  <si>
    <t>402201001</t>
  </si>
  <si>
    <t>Юхновский муниципальный район</t>
  </si>
  <si>
    <t>29650000</t>
  </si>
  <si>
    <t>Город Юхнов</t>
  </si>
  <si>
    <t>29650101</t>
  </si>
  <si>
    <t>249910, Калужская область, Юхновский район, г. Юхнов, ул. Урицкого, 65</t>
  </si>
  <si>
    <t>249910, Калужская область, Юхновский район, г. Юхнов, Угорский проезд, 4</t>
  </si>
  <si>
    <t>(48436) 2-51-34</t>
  </si>
  <si>
    <t>Юрченков Денис Владимирович</t>
  </si>
  <si>
    <t>uteplo@yandex.ru</t>
  </si>
  <si>
    <t>1044003103957</t>
  </si>
  <si>
    <t>75471852</t>
  </si>
  <si>
    <t>29250501000</t>
  </si>
  <si>
    <t>40.10</t>
  </si>
  <si>
    <t>МО:Город Юхнов(29650101), МО:Деревня Плоское(29650442)</t>
  </si>
  <si>
    <t>ООО "Куйбышевские тепловые сети"</t>
  </si>
  <si>
    <t>4010002300</t>
  </si>
  <si>
    <t>401001001</t>
  </si>
  <si>
    <t>Куйбышевский муниципальный район</t>
  </si>
  <si>
    <t>29618000</t>
  </si>
  <si>
    <t>Посёлок Бетлица</t>
  </si>
  <si>
    <t>29618408</t>
  </si>
  <si>
    <t>249500, Калужская область, Куйбышевский район, п. Бетлица, ул. Калинина, 31 "а"</t>
  </si>
  <si>
    <t>(48456) 7-66-58</t>
  </si>
  <si>
    <t>Лысенко Виктор Иванович</t>
  </si>
  <si>
    <t>liw55@mail.ru</t>
  </si>
  <si>
    <t>1084023000203</t>
  </si>
  <si>
    <t>82860718</t>
  </si>
  <si>
    <t>2921880001</t>
  </si>
  <si>
    <t>45.2</t>
  </si>
  <si>
    <t>МО:Посёлок Бетлица(29618408)</t>
  </si>
  <si>
    <t>ОАО "РЭУ"</t>
  </si>
  <si>
    <t>Открытое акционерное общество "Ремонтно-эксплуатационное управление"</t>
  </si>
  <si>
    <t>7714783092</t>
  </si>
  <si>
    <t>774501001</t>
  </si>
  <si>
    <t>125284, Москва, ул. Поликарпова, д. 21, к.2</t>
  </si>
  <si>
    <t>Оленин Геннадий Леонидович</t>
  </si>
  <si>
    <t>И.о. генерального директора</t>
  </si>
  <si>
    <t>1097746358412</t>
  </si>
  <si>
    <t>07630394</t>
  </si>
  <si>
    <t>45277598000</t>
  </si>
  <si>
    <t>40.3</t>
  </si>
  <si>
    <t>СПК "Домашовский"</t>
  </si>
  <si>
    <t>4013001545</t>
  </si>
  <si>
    <t>249235, Калужская область, Мещевский район, п. Лесной, ул. Центральная, д.5</t>
  </si>
  <si>
    <t>(48446)91274</t>
  </si>
  <si>
    <t>Афонин Е.Г.</t>
  </si>
  <si>
    <t>Председатель</t>
  </si>
  <si>
    <t>МО:Жд ст Кудринская(29627424)</t>
  </si>
  <si>
    <t>МУП "Управление Благоустройством"</t>
  </si>
  <si>
    <t>4011024610</t>
  </si>
  <si>
    <t>249080, Калужская область, Малоярославецкий район, с. Детчино, ул. Матросова, д.3</t>
  </si>
  <si>
    <t>(48431)34-532, 25-543</t>
  </si>
  <si>
    <t>Горяченков Александр Иванович</t>
  </si>
  <si>
    <t>evl2010@mail.ru</t>
  </si>
  <si>
    <t>ООО «Новокондровская ТЭЦ»</t>
  </si>
  <si>
    <t>4004016859</t>
  </si>
  <si>
    <t>249833, Калужская область, Дзержинский район, г. Кондрово, ул. Пушкина, д. 5</t>
  </si>
  <si>
    <t>(48434) 3-25-66</t>
  </si>
  <si>
    <t>Мальцев Михаил Николаевич</t>
  </si>
  <si>
    <t>ekonompeo16@kpc.ru</t>
  </si>
  <si>
    <t>1124004000878</t>
  </si>
  <si>
    <t>37836609</t>
  </si>
  <si>
    <t>ФГУП "ЦНИРТИ им. академика А.И. Берга"</t>
  </si>
  <si>
    <t>ФГУП "Центральный научно-исследовательский радиотехнический институт имени академика А.И. Берга</t>
  </si>
  <si>
    <t>7701106880</t>
  </si>
  <si>
    <t>770101001</t>
  </si>
  <si>
    <t>Деревня Верховье</t>
  </si>
  <si>
    <t>29613432</t>
  </si>
  <si>
    <t>105066, г.Москва, ул. Новая Басманная», д. 20</t>
  </si>
  <si>
    <t>(499)267-43-93, 267-21-43</t>
  </si>
  <si>
    <t>Лобанов Б.С.</t>
  </si>
  <si>
    <t>post@cnirti.ru</t>
  </si>
  <si>
    <t>МО:Деревня Верховье(29613432)</t>
  </si>
  <si>
    <t>ОАО "Калужский электромеханический завод"</t>
  </si>
  <si>
    <t>Открытое акционерное общество "Калужский электромеханический завод"</t>
  </si>
  <si>
    <t>4027106964</t>
  </si>
  <si>
    <t>248002, г. Калуга, ул. С. - Щедрина, 121</t>
  </si>
  <si>
    <t>(4842) 56-28-40, 76-37-10</t>
  </si>
  <si>
    <t>Мовтян Борис Анатольевич</t>
  </si>
  <si>
    <t>kemz@kaluga.ru;cherkalisa@yandex.ru</t>
  </si>
  <si>
    <t>1114027007511</t>
  </si>
  <si>
    <t>10839399</t>
  </si>
  <si>
    <t>30.20.2</t>
  </si>
  <si>
    <t>ЗАО "АГРОФИРМА ОПТИНА"</t>
  </si>
  <si>
    <t>Закрытое акционерное общество "АГРОФИРМА ОПТИНА"</t>
  </si>
  <si>
    <t>4009006572</t>
  </si>
  <si>
    <t>249720, Калужская область, г. Козельск, ул. Чкалова, д. 106</t>
  </si>
  <si>
    <t>(48442) 2-24-27</t>
  </si>
  <si>
    <t>Котов Сергей Иванович</t>
  </si>
  <si>
    <t>ko_mol@kaluga.ru; optina_na@bk.ru</t>
  </si>
  <si>
    <t>1024000670430</t>
  </si>
  <si>
    <t>59957443</t>
  </si>
  <si>
    <t>15.5</t>
  </si>
  <si>
    <t>ОАО "Калужский двигатель"</t>
  </si>
  <si>
    <t>Открытое акционерное общество "Калужский двигатель"</t>
  </si>
  <si>
    <t>4000000255</t>
  </si>
  <si>
    <t>248021,  г. Калуга, ул.Московская, 247</t>
  </si>
  <si>
    <t>(4842) 55-40-18, 55-17-72</t>
  </si>
  <si>
    <t>Лейковский Юрий Александрович</t>
  </si>
  <si>
    <t>www.kadvi.ru</t>
  </si>
  <si>
    <t>kadvi@kaluga.ru</t>
  </si>
  <si>
    <t>1024001339779</t>
  </si>
  <si>
    <t>07506613</t>
  </si>
  <si>
    <t>29.11.1</t>
  </si>
  <si>
    <t>МО:Город Калуга(29701000), МР:Город Калуга(29701000)</t>
  </si>
  <si>
    <t>ООО "Тепловодоканал"</t>
  </si>
  <si>
    <t>Общество с ограниченной ответственностью "Тепловодоканал"</t>
  </si>
  <si>
    <t>4001005224</t>
  </si>
  <si>
    <t>249200, Калужская область, Бабынинский район, п. Воротынск, пер. Первомайский, 4</t>
  </si>
  <si>
    <t>(4842) 58-19-21</t>
  </si>
  <si>
    <t>Тюрин Сергей Дмитриевич</t>
  </si>
  <si>
    <t>vtvk98@mail.ru</t>
  </si>
  <si>
    <t>1024000515230</t>
  </si>
  <si>
    <t>48357993</t>
  </si>
  <si>
    <t>40,30</t>
  </si>
  <si>
    <t>ОАО "Калужский научно-исследовательский радиотехнический институт"</t>
  </si>
  <si>
    <t>4007017378</t>
  </si>
  <si>
    <t>Город Жуков</t>
  </si>
  <si>
    <t>29613101</t>
  </si>
  <si>
    <t>249192,  Калужская область, Жуковский район, г.Жуков, мкр.Протва, ул.Ленина, 2</t>
  </si>
  <si>
    <t>(495) 546-35-37,9963537, (48432) 6-80-80</t>
  </si>
  <si>
    <t>Качанов Евгений Сергеевич</t>
  </si>
  <si>
    <t>Knirti@Obninsk.com</t>
  </si>
  <si>
    <t>1024000628222</t>
  </si>
  <si>
    <t>10844437</t>
  </si>
  <si>
    <t>29213501000</t>
  </si>
  <si>
    <t>13260</t>
  </si>
  <si>
    <t>МО:Город Жуков(29613101)</t>
  </si>
  <si>
    <t>ООО "Санаторий Воробьево"</t>
  </si>
  <si>
    <t>Общество с ограниченной ответственностью "Санаторий Воробьёво"</t>
  </si>
  <si>
    <t>4011010230</t>
  </si>
  <si>
    <t>249054, Калужская область, Малоярославецкий район, д. Воробьёво</t>
  </si>
  <si>
    <t>249054, Калужская область, Малоярославецкий район, п/о Алёшково</t>
  </si>
  <si>
    <t>(48431) 2-50-35, 2-52-02</t>
  </si>
  <si>
    <t>Бабаев Шахин Касумович</t>
  </si>
  <si>
    <t>Генеральный директор - главный врач</t>
  </si>
  <si>
    <t>www.sanat.ru</t>
  </si>
  <si>
    <t>sanat@kaluga.ru</t>
  </si>
  <si>
    <t>1024000692374</t>
  </si>
  <si>
    <t>02587593</t>
  </si>
  <si>
    <t>29223809002</t>
  </si>
  <si>
    <t>85.11.2</t>
  </si>
  <si>
    <t>52</t>
  </si>
  <si>
    <t>ОАО "Калужский турбинный завод"</t>
  </si>
  <si>
    <t>Открытое акционерное общество "Калужский турбинный завод"</t>
  </si>
  <si>
    <t>4026007424</t>
  </si>
  <si>
    <t>248010, г.Калуга, ул.Московская, 241</t>
  </si>
  <si>
    <t>(4842) 76-70-54, 56-22-90</t>
  </si>
  <si>
    <t>Максимов Юрий Александрович</t>
  </si>
  <si>
    <t>www.ktz.kaluga.ru</t>
  </si>
  <si>
    <t>maks@ktz.planetatelecom.ru</t>
  </si>
  <si>
    <t>1024001337360</t>
  </si>
  <si>
    <t>7527454</t>
  </si>
  <si>
    <t>29.11.2</t>
  </si>
  <si>
    <t>ОАО "Калужский завод автомобильного электрооборудования"</t>
  </si>
  <si>
    <t>Открытое акционерное общество "Калужский завод автомобильного электрооборудования"</t>
  </si>
  <si>
    <t>4028000015</t>
  </si>
  <si>
    <t>248631,  г. Калуга, ул. Азаровская,18</t>
  </si>
  <si>
    <t>(4842) 53-15-17</t>
  </si>
  <si>
    <t>Ишутин Андрей Геннадьевич</t>
  </si>
  <si>
    <t>Исполнительный директор</t>
  </si>
  <si>
    <t>www.kzae.ru</t>
  </si>
  <si>
    <t>ovs@kzae.kaluga.ru</t>
  </si>
  <si>
    <t>1024001336765</t>
  </si>
  <si>
    <t>00232383</t>
  </si>
  <si>
    <t>ОАО "Аромасинтез"</t>
  </si>
  <si>
    <t>Открытое акционерное общество "Аромасинтез"</t>
  </si>
  <si>
    <t>4028000022</t>
  </si>
  <si>
    <t>248010, г. Калуга, Комсомольская роща, 39</t>
  </si>
  <si>
    <t>(4842) 55-11-05, 74-10-61</t>
  </si>
  <si>
    <t>Гаценко Александр Филиппович</t>
  </si>
  <si>
    <t>Конкурсный управляющий</t>
  </si>
  <si>
    <t>www.aromasyntez.ru</t>
  </si>
  <si>
    <t>oge.aroma@rambler.ru; oaoaroma@rambler.ru</t>
  </si>
  <si>
    <t>1024001337326</t>
  </si>
  <si>
    <t>00333730</t>
  </si>
  <si>
    <t>29401363000</t>
  </si>
  <si>
    <t>24.52</t>
  </si>
  <si>
    <t>МУП "Мещовские тепловые сети"</t>
  </si>
  <si>
    <t>Муниципальное унитарное предприятие "Мещовские тепловые сети"</t>
  </si>
  <si>
    <t>4013003535</t>
  </si>
  <si>
    <t>Город Мещовск</t>
  </si>
  <si>
    <t>29627101</t>
  </si>
  <si>
    <t>249240, Калужская область, Мещовский район, г. Мещовск, ул. П. Хлюстина, 1</t>
  </si>
  <si>
    <t>(48446) 9-22-07, 9-21-04</t>
  </si>
  <si>
    <t>Егоркин Александр Васильевич</t>
  </si>
  <si>
    <t>mesh-teploset@yandex.ru</t>
  </si>
  <si>
    <t>10740010000237</t>
  </si>
  <si>
    <t>96124988</t>
  </si>
  <si>
    <t>29227501000</t>
  </si>
  <si>
    <t>40.30.4</t>
  </si>
  <si>
    <t>МО:Город Мещовск(29627101), МО:Село Гаврики(29627412), МО:Жд ст Кудринская(29627424), МО:Поселок Молодежный(29627425), МО:Село Серпейск(29627440), МР:Мещовский муниципальный район(29627000)</t>
  </si>
  <si>
    <t>МУП Полигон ТБО</t>
  </si>
  <si>
    <t>4026004511</t>
  </si>
  <si>
    <t>248002 г. Калуга ул. Ф.Энгельса,91</t>
  </si>
  <si>
    <t>(4842)73-62-13</t>
  </si>
  <si>
    <t>poligonTBO40@yandex.ru</t>
  </si>
  <si>
    <t>МУП Коммунального хозяйства МО «ГП город Юхнов»</t>
  </si>
  <si>
    <t>Муниципальное унитарное предприятие коммунального хозяйства МО "Городское поселение г. Юхнов"</t>
  </si>
  <si>
    <t>4022000280</t>
  </si>
  <si>
    <t>249910, Калужская область, г. Юхнов ул. Урицкого, 65</t>
  </si>
  <si>
    <t>(36) 2-28-98, 2-14-47, 2-17-66</t>
  </si>
  <si>
    <t>mpkh@yandex.ru</t>
  </si>
  <si>
    <t>ООО "Калужский домостроительный комбинат"</t>
  </si>
  <si>
    <t>Общество с ограниченной ответственностью "Калужский домостроительный комбинат"</t>
  </si>
  <si>
    <t>4027071856</t>
  </si>
  <si>
    <t>248915, г. Калуга, п. Мстихино, проезд Домостроителей, 21</t>
  </si>
  <si>
    <t>(4842) 56-95-04, 56-95-10</t>
  </si>
  <si>
    <t>Мочалова Татьяна Михайловна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</si>
</sst>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u val="single"/>
      <sz val="11"/>
      <color indexed="12"/>
      <name val="Calibri"/>
      <family val="2"/>
    </font>
    <font>
      <b/>
      <sz val="8.25"/>
      <color indexed="8"/>
      <name val="Tahoma"/>
      <family val="2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49" fontId="18" fillId="20" borderId="10" xfId="0" applyNumberFormat="1" applyFont="1" applyFill="1" applyBorder="1" applyAlignment="1">
      <alignment horizontal="left" vertical="top"/>
    </xf>
    <xf numFmtId="0" fontId="0" fillId="2" borderId="0" xfId="0" applyFill="1" applyAlignment="1" applyProtection="1">
      <alignment/>
      <protection hidden="1"/>
    </xf>
    <xf numFmtId="0" fontId="0" fillId="10" borderId="0" xfId="0" applyFill="1" applyAlignment="1" applyProtection="1">
      <alignment/>
      <protection locked="0"/>
    </xf>
    <xf numFmtId="0" fontId="19" fillId="10" borderId="0" xfId="42" applyNumberFormat="1" applyFont="1" applyFill="1" applyBorder="1" applyAlignment="1" applyProtection="1">
      <alignment/>
      <protection locked="0"/>
    </xf>
    <xf numFmtId="49" fontId="20" fillId="9" borderId="0" xfId="0" applyNumberFormat="1" applyFont="1" applyFill="1" applyBorder="1" applyAlignment="1">
      <alignment horizontal="left" vertical="top"/>
    </xf>
    <xf numFmtId="0" fontId="0" fillId="9" borderId="0" xfId="0" applyFill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wrapText="1"/>
    </xf>
    <xf numFmtId="49" fontId="18" fillId="2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24" borderId="10" xfId="0" applyNumberFormat="1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left" vertical="center"/>
    </xf>
    <xf numFmtId="49" fontId="18" fillId="4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3" fontId="18" fillId="21" borderId="1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18" fillId="21" borderId="12" xfId="0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hod-krlz.ru/" TargetMode="External" /><Relationship Id="rId2" Type="http://schemas.openxmlformats.org/officeDocument/2006/relationships/hyperlink" Target="mailto:oge1@voshod-krlz.ru" TargetMode="Externa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workbookViewId="0" topLeftCell="A10">
      <selection activeCell="C17" sqref="C17"/>
    </sheetView>
  </sheetViews>
  <sheetFormatPr defaultColWidth="9.140625" defaultRowHeight="15"/>
  <cols>
    <col min="1" max="1" width="27.140625" style="0" customWidth="1"/>
    <col min="2" max="3" width="50.7109375" style="0" customWidth="1"/>
    <col min="4" max="5" width="10.7109375" style="0" customWidth="1"/>
  </cols>
  <sheetData>
    <row r="2" ht="14.25">
      <c r="B2" s="1">
        <v>117</v>
      </c>
    </row>
    <row r="3" ht="12.75" customHeight="1"/>
    <row r="4" spans="1:3" ht="14.25">
      <c r="A4" s="2" t="s">
        <v>1082</v>
      </c>
      <c r="B4" s="3" t="str">
        <f ca="1">INDIRECT("СписокОрг!A"&amp;$B$2+3)</f>
        <v>ОАО "Восход" - Калужский радиоламповый завод</v>
      </c>
      <c r="C4" s="4"/>
    </row>
    <row r="5" spans="1:3" ht="14.25">
      <c r="A5" s="2" t="s">
        <v>1083</v>
      </c>
      <c r="B5" s="3" t="str">
        <f ca="1">INDIRECT("СписокОрг!C"&amp;$B$2+3)</f>
        <v>4026000108</v>
      </c>
      <c r="C5" s="4"/>
    </row>
    <row r="6" spans="1:3" ht="14.25">
      <c r="A6" s="2" t="s">
        <v>1084</v>
      </c>
      <c r="B6" s="3" t="str">
        <f ca="1">INDIRECT("СписокОрг!D"&amp;$B$2+3)</f>
        <v>402901001</v>
      </c>
      <c r="C6" s="4"/>
    </row>
    <row r="7" spans="1:3" ht="14.25">
      <c r="A7" s="2" t="s">
        <v>1085</v>
      </c>
      <c r="B7" s="3" t="str">
        <f ca="1">INDIRECT("СписокОрг!E"&amp;$B$2+3)</f>
        <v>Город Калуга</v>
      </c>
      <c r="C7" s="4"/>
    </row>
    <row r="8" spans="1:3" ht="14.25">
      <c r="A8" s="2" t="s">
        <v>1086</v>
      </c>
      <c r="B8" s="3" t="str">
        <f ca="1">INDIRECT("СписокОрг!F"&amp;$B$2+3)</f>
        <v>29701000</v>
      </c>
      <c r="C8" s="4"/>
    </row>
    <row r="9" spans="1:3" ht="14.25">
      <c r="A9" s="2" t="s">
        <v>1087</v>
      </c>
      <c r="B9" s="3" t="str">
        <f ca="1">INDIRECT("СписокОрг!G"&amp;$B$2+3)</f>
        <v>Город Калуга</v>
      </c>
      <c r="C9" s="4"/>
    </row>
    <row r="10" spans="1:3" ht="14.25">
      <c r="A10" s="2" t="s">
        <v>1088</v>
      </c>
      <c r="B10" s="3" t="str">
        <f ca="1">INDIRECT("СписокОрг!H"&amp;$B$2+3)</f>
        <v>29701000</v>
      </c>
      <c r="C10" s="4"/>
    </row>
    <row r="11" spans="1:3" ht="14.25">
      <c r="A11" s="2" t="s">
        <v>1089</v>
      </c>
      <c r="B11" s="3" t="str">
        <f ca="1">INDIRECT("СписокОрг!I"&amp;$B$2+3)</f>
        <v>248009, г.Калуга, Грабцевское шоссе, 43</v>
      </c>
      <c r="C11" s="4"/>
    </row>
    <row r="12" spans="1:3" ht="14.25">
      <c r="A12" s="2" t="s">
        <v>1090</v>
      </c>
      <c r="B12" s="3" t="str">
        <f ca="1">INDIRECT("СписокОрг!J"&amp;$B$2+3)</f>
        <v>248009, г.Калуга, Грабцевское шоссе, 43</v>
      </c>
      <c r="C12" s="4"/>
    </row>
    <row r="13" spans="1:3" ht="14.25">
      <c r="A13" s="2" t="s">
        <v>1091</v>
      </c>
      <c r="B13" s="3" t="str">
        <f ca="1">INDIRECT("СписокОрг!K"&amp;$B$2+3)</f>
        <v>248009, г.Калуга, Грабцевское шоссе, 43</v>
      </c>
      <c r="C13" s="4"/>
    </row>
    <row r="14" spans="1:3" ht="14.25">
      <c r="A14" s="2" t="s">
        <v>1092</v>
      </c>
      <c r="B14" s="3" t="str">
        <f ca="1">INDIRECT("СписокОрг!L"&amp;$B$2+3)</f>
        <v>(4842) 55-81-81, 56-29-33</v>
      </c>
      <c r="C14" s="4"/>
    </row>
    <row r="15" spans="1:3" ht="14.25">
      <c r="A15" s="2" t="s">
        <v>1093</v>
      </c>
      <c r="B15" s="3" t="str">
        <f ca="1">INDIRECT("СписокОрг!M"&amp;$B$2+3)</f>
        <v>Шмаков Николай Викторович</v>
      </c>
      <c r="C15" s="4"/>
    </row>
    <row r="16" spans="1:3" ht="14.25">
      <c r="A16" s="2" t="s">
        <v>1094</v>
      </c>
      <c r="B16" s="3" t="str">
        <f ca="1">INDIRECT("СписокОрг!N"&amp;$B$2+3)</f>
        <v>Генеральный директор</v>
      </c>
      <c r="C16" s="4"/>
    </row>
    <row r="17" spans="1:3" ht="14.25">
      <c r="A17" s="2" t="s">
        <v>1095</v>
      </c>
      <c r="B17" s="3">
        <f ca="1">INDIRECT("СписокОрг!O"&amp;$B$2+3)</f>
        <v>0</v>
      </c>
      <c r="C17" s="5" t="s">
        <v>1096</v>
      </c>
    </row>
    <row r="18" spans="1:3" ht="14.25">
      <c r="A18" s="2" t="s">
        <v>1097</v>
      </c>
      <c r="B18" s="3" t="str">
        <f ca="1">INDIRECT("СписокОрг!P"&amp;$B$2+3)</f>
        <v>krlz@kaluga.ru</v>
      </c>
      <c r="C18" s="5" t="s">
        <v>1098</v>
      </c>
    </row>
    <row r="19" spans="1:3" ht="14.25">
      <c r="A19" s="2" t="s">
        <v>1099</v>
      </c>
      <c r="B19" s="3" t="str">
        <f ca="1">INDIRECT("СписокОрг!Q"&amp;$B$2+3)</f>
        <v>Да</v>
      </c>
      <c r="C19" s="4" t="s">
        <v>1100</v>
      </c>
    </row>
    <row r="20" spans="1:3" ht="14.25">
      <c r="A20" s="2" t="s">
        <v>1101</v>
      </c>
      <c r="B20" s="3" t="str">
        <f ca="1">INDIRECT("СписокОрг!R"&amp;$B$2+3)</f>
        <v>Да</v>
      </c>
      <c r="C20" s="4"/>
    </row>
    <row r="21" spans="1:3" ht="14.25">
      <c r="A21" s="2" t="s">
        <v>1102</v>
      </c>
      <c r="B21" s="3" t="str">
        <f ca="1">INDIRECT("СписокОрг!S"&amp;$B$2+3)</f>
        <v>Нет производства т/э</v>
      </c>
      <c r="C21" s="4"/>
    </row>
    <row r="22" spans="1:3" ht="14.25">
      <c r="A22" s="2" t="s">
        <v>1103</v>
      </c>
      <c r="B22" s="3" t="str">
        <f ca="1">INDIRECT("СписокОрг!T"&amp;$B$2+3)</f>
        <v>Да</v>
      </c>
      <c r="C22" s="4"/>
    </row>
    <row r="23" spans="1:3" ht="14.25">
      <c r="A23" s="2" t="s">
        <v>1104</v>
      </c>
      <c r="B23" s="3">
        <f ca="1">INDIRECT("СписокОрг!U"&amp;$B$2+3)</f>
        <v>0</v>
      </c>
      <c r="C23" s="4"/>
    </row>
    <row r="24" spans="1:3" ht="14.25">
      <c r="A24" s="2" t="s">
        <v>1105</v>
      </c>
      <c r="B24" s="3">
        <f ca="1">INDIRECT("СписокОрг!V"&amp;$B$2+3)</f>
        <v>0</v>
      </c>
      <c r="C24" s="4"/>
    </row>
    <row r="25" spans="1:3" ht="14.25">
      <c r="A25" s="2" t="s">
        <v>1106</v>
      </c>
      <c r="B25" s="3">
        <f ca="1">INDIRECT("СписокОрг!W"&amp;$B$2+3)</f>
        <v>0</v>
      </c>
      <c r="C25" s="4"/>
    </row>
    <row r="26" spans="1:3" ht="14.25">
      <c r="A26" s="2" t="s">
        <v>1107</v>
      </c>
      <c r="B26" s="3">
        <f ca="1">INDIRECT("СписокОрг!X"&amp;$B$2+3)</f>
        <v>0</v>
      </c>
      <c r="C26" s="4"/>
    </row>
    <row r="27" spans="1:3" ht="14.25">
      <c r="A27" s="2" t="s">
        <v>1108</v>
      </c>
      <c r="B27" s="3">
        <f ca="1">INDIRECT("СписокОрг!Y"&amp;$B$2+3)</f>
        <v>0</v>
      </c>
      <c r="C27" s="4"/>
    </row>
    <row r="28" spans="1:3" ht="14.25">
      <c r="A28" s="2" t="s">
        <v>1109</v>
      </c>
      <c r="B28" s="3">
        <f ca="1">INDIRECT("СписокОрг!Z"&amp;$B$2+3)</f>
        <v>0</v>
      </c>
      <c r="C28" s="4"/>
    </row>
    <row r="29" spans="1:3" ht="14.25">
      <c r="A29" s="2" t="s">
        <v>1110</v>
      </c>
      <c r="B29" s="3" t="str">
        <f ca="1">INDIRECT("СписокОрг!AA"&amp;$B$2+3)</f>
        <v>1024001425910</v>
      </c>
      <c r="C29" s="4"/>
    </row>
    <row r="30" spans="1:3" ht="14.25">
      <c r="A30" s="2" t="s">
        <v>1111</v>
      </c>
      <c r="B30" s="3" t="str">
        <f ca="1">INDIRECT("СписокОрг!AB"&amp;$B$2+3)</f>
        <v>07590594</v>
      </c>
      <c r="C30" s="4"/>
    </row>
    <row r="31" spans="1:3" ht="14.25">
      <c r="A31" s="2" t="s">
        <v>1112</v>
      </c>
      <c r="B31" s="3" t="str">
        <f ca="1">INDIRECT("СписокОрг!AC"&amp;$B$2+3)</f>
        <v>29401000000</v>
      </c>
      <c r="C31" s="4"/>
    </row>
    <row r="32" spans="1:3" ht="14.25">
      <c r="A32" s="2" t="s">
        <v>1113</v>
      </c>
      <c r="B32" s="3" t="str">
        <f ca="1">INDIRECT("СписокОрг!AD"&amp;$B$2+3)</f>
        <v>49001</v>
      </c>
      <c r="C32" s="4"/>
    </row>
    <row r="33" spans="1:3" ht="14.25">
      <c r="A33" s="2" t="s">
        <v>1114</v>
      </c>
      <c r="B33" s="3" t="str">
        <f ca="1">INDIRECT("СписокОрг!AE"&amp;$B$2+3)</f>
        <v>32.10.6</v>
      </c>
      <c r="C33" s="4"/>
    </row>
    <row r="34" spans="1:3" ht="14.25">
      <c r="A34" s="2" t="s">
        <v>1115</v>
      </c>
      <c r="B34" s="3" t="str">
        <f ca="1">INDIRECT("СписокОрг!AF"&amp;$B$2+3)</f>
        <v>47</v>
      </c>
      <c r="C34" s="4"/>
    </row>
    <row r="35" spans="1:3" ht="14.25">
      <c r="A35" s="2" t="s">
        <v>1116</v>
      </c>
      <c r="B35" s="3" t="str">
        <f ca="1">INDIRECT("СписокОрг!AG"&amp;$B$2+3)</f>
        <v>43</v>
      </c>
      <c r="C35" s="4"/>
    </row>
    <row r="36" spans="1:3" ht="14.25">
      <c r="A36" s="2" t="s">
        <v>1117</v>
      </c>
      <c r="B36" s="3" t="str">
        <f ca="1">INDIRECT("СписокОрг!AH"&amp;$B$2+3)</f>
        <v>МО:Город Калуга(29701000)</v>
      </c>
      <c r="C36" s="4"/>
    </row>
    <row r="38" spans="1:3" ht="14.25">
      <c r="A38" s="6" t="s">
        <v>1118</v>
      </c>
      <c r="B38" s="7"/>
      <c r="C38" s="7"/>
    </row>
  </sheetData>
  <sheetProtection selectLockedCells="1" selectUnlockedCells="1"/>
  <hyperlinks>
    <hyperlink ref="C17" r:id="rId1" display="www.voshod-krlz.ru"/>
    <hyperlink ref="C18" r:id="rId2" display="oge1@voshod-krlz.ru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17" sqref="D17"/>
    </sheetView>
  </sheetViews>
  <sheetFormatPr defaultColWidth="9.140625" defaultRowHeight="15"/>
  <cols>
    <col min="1" max="1" width="6.7109375" style="0" customWidth="1"/>
    <col min="2" max="2" width="70.7109375" style="0" customWidth="1"/>
    <col min="3" max="7" width="15.7109375" style="0" customWidth="1"/>
  </cols>
  <sheetData>
    <row r="1" spans="1:5" ht="19.5">
      <c r="A1" s="8"/>
      <c r="B1" s="9" t="s">
        <v>1119</v>
      </c>
      <c r="C1" s="8"/>
      <c r="D1" s="8"/>
      <c r="E1" s="8"/>
    </row>
    <row r="2" spans="1:5" ht="44.25" customHeight="1">
      <c r="A2" s="8"/>
      <c r="B2" s="21" t="s">
        <v>1120</v>
      </c>
      <c r="C2" s="21"/>
      <c r="D2" s="21"/>
      <c r="E2" s="21"/>
    </row>
    <row r="3" spans="1:7" ht="44.25" customHeight="1">
      <c r="A3" s="22" t="s">
        <v>1121</v>
      </c>
      <c r="B3" s="22" t="s">
        <v>1122</v>
      </c>
      <c r="C3" s="22" t="s">
        <v>1123</v>
      </c>
      <c r="D3" s="22" t="s">
        <v>1124</v>
      </c>
      <c r="E3" s="22"/>
      <c r="F3" s="22" t="s">
        <v>1125</v>
      </c>
      <c r="G3" s="22"/>
    </row>
    <row r="4" spans="1:7" ht="37.5">
      <c r="A4" s="22"/>
      <c r="B4" s="22"/>
      <c r="C4" s="22"/>
      <c r="D4" s="10" t="s">
        <v>1126</v>
      </c>
      <c r="E4" s="10" t="s">
        <v>1127</v>
      </c>
      <c r="F4" s="10" t="s">
        <v>1128</v>
      </c>
      <c r="G4" s="10" t="s">
        <v>1129</v>
      </c>
    </row>
    <row r="5" spans="1:7" ht="18.75">
      <c r="A5" s="11">
        <v>1</v>
      </c>
      <c r="B5" s="11" t="s">
        <v>1130</v>
      </c>
      <c r="C5" s="11" t="s">
        <v>1131</v>
      </c>
      <c r="D5" s="11"/>
      <c r="E5" s="11"/>
      <c r="F5" s="12"/>
      <c r="G5" s="12"/>
    </row>
    <row r="6" spans="1:7" ht="18.75">
      <c r="A6" s="11">
        <v>2</v>
      </c>
      <c r="B6" s="11" t="s">
        <v>1132</v>
      </c>
      <c r="C6" s="11" t="s">
        <v>1131</v>
      </c>
      <c r="D6" s="11"/>
      <c r="E6" s="11"/>
      <c r="F6" s="12"/>
      <c r="G6" s="12"/>
    </row>
    <row r="7" spans="1:7" ht="18.75">
      <c r="A7" s="11">
        <v>3</v>
      </c>
      <c r="B7" s="11" t="s">
        <v>1133</v>
      </c>
      <c r="C7" s="11" t="s">
        <v>1134</v>
      </c>
      <c r="D7" s="11"/>
      <c r="E7" s="11"/>
      <c r="F7" s="12"/>
      <c r="G7" s="12"/>
    </row>
    <row r="8" spans="1:7" ht="37.5">
      <c r="A8" s="11">
        <v>4</v>
      </c>
      <c r="B8" s="11" t="s">
        <v>1135</v>
      </c>
      <c r="C8" s="11" t="s">
        <v>1136</v>
      </c>
      <c r="D8" s="11"/>
      <c r="E8" s="11"/>
      <c r="F8" s="12"/>
      <c r="G8" s="12"/>
    </row>
    <row r="9" spans="1:7" ht="37.5">
      <c r="A9" s="11">
        <v>5</v>
      </c>
      <c r="B9" s="11" t="s">
        <v>1137</v>
      </c>
      <c r="C9" s="11" t="s">
        <v>1136</v>
      </c>
      <c r="D9" s="11"/>
      <c r="E9" s="11"/>
      <c r="F9" s="12"/>
      <c r="G9" s="12"/>
    </row>
    <row r="10" spans="1:7" ht="18.75">
      <c r="A10" s="11">
        <v>6</v>
      </c>
      <c r="B10" s="11" t="s">
        <v>1138</v>
      </c>
      <c r="C10" s="11" t="s">
        <v>1136</v>
      </c>
      <c r="D10" s="11"/>
      <c r="E10" s="11"/>
      <c r="F10" s="12"/>
      <c r="G10" s="12"/>
    </row>
    <row r="11" spans="1:7" ht="18.75">
      <c r="A11" s="11">
        <v>7</v>
      </c>
      <c r="B11" s="11" t="s">
        <v>1139</v>
      </c>
      <c r="C11" s="11" t="s">
        <v>1136</v>
      </c>
      <c r="D11" s="11"/>
      <c r="E11" s="11"/>
      <c r="F11" s="12"/>
      <c r="G11" s="12"/>
    </row>
    <row r="12" spans="1:7" ht="37.5">
      <c r="A12" s="11">
        <v>8</v>
      </c>
      <c r="B12" s="11" t="s">
        <v>1140</v>
      </c>
      <c r="C12" s="11" t="s">
        <v>1134</v>
      </c>
      <c r="D12" s="11"/>
      <c r="E12" s="11"/>
      <c r="F12" s="12"/>
      <c r="G12" s="12"/>
    </row>
  </sheetData>
  <sheetProtection selectLockedCells="1" selectUnlockedCells="1"/>
  <mergeCells count="6">
    <mergeCell ref="F3:G3"/>
    <mergeCell ref="B2:E2"/>
    <mergeCell ref="A3:A4"/>
    <mergeCell ref="B3:B4"/>
    <mergeCell ref="C3:C4"/>
    <mergeCell ref="D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6" sqref="F6"/>
    </sheetView>
  </sheetViews>
  <sheetFormatPr defaultColWidth="9.140625" defaultRowHeight="15"/>
  <cols>
    <col min="1" max="1" width="6.7109375" style="0" customWidth="1"/>
    <col min="2" max="2" width="70.7109375" style="0" customWidth="1"/>
    <col min="3" max="7" width="15.7109375" style="0" customWidth="1"/>
  </cols>
  <sheetData>
    <row r="1" spans="1:5" ht="19.5">
      <c r="A1" s="8"/>
      <c r="B1" s="9" t="s">
        <v>1119</v>
      </c>
      <c r="C1" s="8"/>
      <c r="D1" s="8"/>
      <c r="E1" s="8"/>
    </row>
    <row r="2" spans="2:5" ht="74.25" customHeight="1">
      <c r="B2" s="21" t="s">
        <v>1141</v>
      </c>
      <c r="C2" s="21"/>
      <c r="D2" s="21"/>
      <c r="E2" s="21"/>
    </row>
    <row r="3" spans="1:7" ht="37.5" customHeight="1">
      <c r="A3" s="22" t="s">
        <v>1121</v>
      </c>
      <c r="B3" s="22" t="s">
        <v>1122</v>
      </c>
      <c r="C3" s="22" t="s">
        <v>1123</v>
      </c>
      <c r="D3" s="22" t="s">
        <v>1124</v>
      </c>
      <c r="E3" s="22"/>
      <c r="F3" s="22" t="s">
        <v>1125</v>
      </c>
      <c r="G3" s="22"/>
    </row>
    <row r="4" spans="1:7" ht="37.5" customHeight="1">
      <c r="A4" s="22">
        <v>1</v>
      </c>
      <c r="B4" s="22" t="s">
        <v>1142</v>
      </c>
      <c r="C4" s="22" t="s">
        <v>1131</v>
      </c>
      <c r="D4" s="10" t="s">
        <v>1126</v>
      </c>
      <c r="E4" s="10" t="s">
        <v>1127</v>
      </c>
      <c r="F4" s="10" t="s">
        <v>1128</v>
      </c>
      <c r="G4" s="10" t="s">
        <v>1129</v>
      </c>
    </row>
    <row r="5" spans="1:7" ht="18.75">
      <c r="A5" s="11">
        <v>1</v>
      </c>
      <c r="B5" s="11" t="s">
        <v>1143</v>
      </c>
      <c r="C5" s="11" t="s">
        <v>1131</v>
      </c>
      <c r="D5" s="11"/>
      <c r="E5" s="11"/>
      <c r="F5" s="12"/>
      <c r="G5" s="12"/>
    </row>
    <row r="6" spans="1:7" ht="18.75">
      <c r="A6" s="11">
        <v>2</v>
      </c>
      <c r="B6" s="11" t="s">
        <v>1133</v>
      </c>
      <c r="C6" s="11" t="s">
        <v>1134</v>
      </c>
      <c r="D6" s="11"/>
      <c r="E6" s="11"/>
      <c r="F6" s="12"/>
      <c r="G6" s="12"/>
    </row>
    <row r="7" spans="1:7" ht="37.5" customHeight="1">
      <c r="A7" s="11">
        <v>3</v>
      </c>
      <c r="B7" s="11" t="s">
        <v>1144</v>
      </c>
      <c r="C7" s="11" t="s">
        <v>1136</v>
      </c>
      <c r="D7" s="11"/>
      <c r="E7" s="11"/>
      <c r="F7" s="12"/>
      <c r="G7" s="12"/>
    </row>
    <row r="8" spans="1:7" ht="18.75">
      <c r="A8" s="11">
        <v>4</v>
      </c>
      <c r="B8" s="11" t="s">
        <v>1138</v>
      </c>
      <c r="C8" s="11" t="s">
        <v>1136</v>
      </c>
      <c r="D8" s="11"/>
      <c r="E8" s="11"/>
      <c r="F8" s="12"/>
      <c r="G8" s="12"/>
    </row>
    <row r="9" spans="1:7" ht="18.75">
      <c r="A9" s="11">
        <v>5</v>
      </c>
      <c r="B9" s="11" t="s">
        <v>1139</v>
      </c>
      <c r="C9" s="11" t="s">
        <v>1136</v>
      </c>
      <c r="D9" s="11"/>
      <c r="E9" s="11"/>
      <c r="F9" s="12"/>
      <c r="G9" s="12"/>
    </row>
    <row r="10" spans="1:7" ht="37.5">
      <c r="A10" s="11">
        <v>6</v>
      </c>
      <c r="B10" s="11" t="s">
        <v>1140</v>
      </c>
      <c r="C10" s="11" t="s">
        <v>1134</v>
      </c>
      <c r="D10" s="11"/>
      <c r="E10" s="11"/>
      <c r="F10" s="12"/>
      <c r="G10" s="12"/>
    </row>
    <row r="11" spans="1:7" ht="18.75">
      <c r="A11" s="11"/>
      <c r="B11" s="11"/>
      <c r="C11" s="11"/>
      <c r="D11" s="11"/>
      <c r="E11" s="11"/>
      <c r="F11" s="12"/>
      <c r="G11" s="12"/>
    </row>
    <row r="12" spans="1:7" ht="18.75">
      <c r="A12" s="11"/>
      <c r="B12" s="11"/>
      <c r="C12" s="11"/>
      <c r="D12" s="11"/>
      <c r="E12" s="11"/>
      <c r="F12" s="12"/>
      <c r="G12" s="12"/>
    </row>
  </sheetData>
  <sheetProtection selectLockedCells="1" selectUnlockedCells="1"/>
  <mergeCells count="6">
    <mergeCell ref="F3:G3"/>
    <mergeCell ref="B2:E2"/>
    <mergeCell ref="A3:A4"/>
    <mergeCell ref="B3:B4"/>
    <mergeCell ref="C3:C4"/>
    <mergeCell ref="D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C1">
      <selection activeCell="F7" sqref="F7"/>
    </sheetView>
  </sheetViews>
  <sheetFormatPr defaultColWidth="9.140625" defaultRowHeight="15"/>
  <cols>
    <col min="1" max="1" width="6.7109375" style="0" customWidth="1"/>
    <col min="2" max="2" width="70.7109375" style="0" customWidth="1"/>
    <col min="3" max="7" width="15.7109375" style="0" customWidth="1"/>
  </cols>
  <sheetData>
    <row r="1" spans="1:5" ht="19.5">
      <c r="A1" s="8"/>
      <c r="B1" s="9" t="s">
        <v>1119</v>
      </c>
      <c r="C1" s="8"/>
      <c r="D1" s="8"/>
      <c r="E1" s="8"/>
    </row>
    <row r="2" spans="2:5" ht="75.75" customHeight="1">
      <c r="B2" s="21" t="s">
        <v>1145</v>
      </c>
      <c r="C2" s="21"/>
      <c r="D2" s="21"/>
      <c r="E2" s="21"/>
    </row>
    <row r="3" spans="1:7" ht="17.25" customHeight="1">
      <c r="A3" s="22" t="s">
        <v>1121</v>
      </c>
      <c r="B3" s="22" t="s">
        <v>1122</v>
      </c>
      <c r="C3" s="22" t="s">
        <v>1123</v>
      </c>
      <c r="D3" s="22" t="s">
        <v>1124</v>
      </c>
      <c r="E3" s="22"/>
      <c r="F3" s="22" t="s">
        <v>1125</v>
      </c>
      <c r="G3" s="22"/>
    </row>
    <row r="4" spans="1:7" ht="37.5">
      <c r="A4" s="22">
        <v>1</v>
      </c>
      <c r="B4" s="22" t="s">
        <v>1142</v>
      </c>
      <c r="C4" s="22" t="s">
        <v>1131</v>
      </c>
      <c r="D4" s="10" t="s">
        <v>1126</v>
      </c>
      <c r="E4" s="10" t="s">
        <v>1127</v>
      </c>
      <c r="F4" s="10" t="s">
        <v>1146</v>
      </c>
      <c r="G4" s="10" t="s">
        <v>1147</v>
      </c>
    </row>
    <row r="5" spans="1:7" ht="18.75">
      <c r="A5" s="11">
        <v>1</v>
      </c>
      <c r="B5" s="11" t="s">
        <v>1130</v>
      </c>
      <c r="C5" s="11" t="s">
        <v>1148</v>
      </c>
      <c r="D5" s="11">
        <v>3.454</v>
      </c>
      <c r="E5" s="11">
        <v>3.454</v>
      </c>
      <c r="F5" s="12">
        <v>0.202</v>
      </c>
      <c r="G5" s="12">
        <v>0.158</v>
      </c>
    </row>
    <row r="6" spans="1:7" ht="18.75">
      <c r="A6" s="11">
        <v>2</v>
      </c>
      <c r="B6" s="11" t="s">
        <v>1132</v>
      </c>
      <c r="C6" s="11" t="s">
        <v>1148</v>
      </c>
      <c r="D6" s="11">
        <v>41.202</v>
      </c>
      <c r="E6" s="11">
        <v>41.2</v>
      </c>
      <c r="F6" s="12">
        <v>2.673</v>
      </c>
      <c r="G6" s="12">
        <v>2.046</v>
      </c>
    </row>
    <row r="7" spans="1:7" ht="56.25">
      <c r="A7" s="11">
        <v>3</v>
      </c>
      <c r="B7" s="11" t="s">
        <v>1149</v>
      </c>
      <c r="C7" s="11" t="s">
        <v>1148</v>
      </c>
      <c r="D7" s="11"/>
      <c r="E7" s="11"/>
      <c r="F7" s="12"/>
      <c r="G7" s="12"/>
    </row>
    <row r="8" spans="1:7" ht="18.75">
      <c r="A8" s="11">
        <v>4</v>
      </c>
      <c r="B8" s="11" t="s">
        <v>1133</v>
      </c>
      <c r="C8" s="11" t="s">
        <v>1134</v>
      </c>
      <c r="D8" s="11">
        <v>4.866</v>
      </c>
      <c r="E8" s="11">
        <v>4.866</v>
      </c>
      <c r="F8" s="12">
        <v>4.866</v>
      </c>
      <c r="G8" s="12">
        <v>4.866</v>
      </c>
    </row>
    <row r="9" spans="1:7" ht="18.75">
      <c r="A9" s="11">
        <v>5</v>
      </c>
      <c r="B9" s="11" t="s">
        <v>1139</v>
      </c>
      <c r="C9" s="11" t="s">
        <v>1136</v>
      </c>
      <c r="D9" s="11">
        <v>0</v>
      </c>
      <c r="E9" s="11">
        <v>0</v>
      </c>
      <c r="F9" s="12">
        <v>0</v>
      </c>
      <c r="G9" s="12">
        <v>0</v>
      </c>
    </row>
    <row r="10" spans="1:7" ht="37.5">
      <c r="A10" s="11">
        <v>6</v>
      </c>
      <c r="B10" s="11" t="s">
        <v>1140</v>
      </c>
      <c r="C10" s="11" t="s">
        <v>1134</v>
      </c>
      <c r="D10" s="11"/>
      <c r="E10" s="11"/>
      <c r="F10" s="12"/>
      <c r="G10" s="12"/>
    </row>
    <row r="11" spans="1:7" ht="18.75">
      <c r="A11" s="11"/>
      <c r="B11" s="11"/>
      <c r="C11" s="11"/>
      <c r="D11" s="11"/>
      <c r="E11" s="11"/>
      <c r="F11" s="12"/>
      <c r="G11" s="12"/>
    </row>
    <row r="12" spans="1:7" ht="18.75">
      <c r="A12" s="11"/>
      <c r="B12" s="11"/>
      <c r="C12" s="11"/>
      <c r="D12" s="11"/>
      <c r="E12" s="11"/>
      <c r="F12" s="12"/>
      <c r="G12" s="12"/>
    </row>
  </sheetData>
  <sheetProtection selectLockedCells="1" selectUnlockedCells="1"/>
  <mergeCells count="6">
    <mergeCell ref="F3:G3"/>
    <mergeCell ref="B2:E2"/>
    <mergeCell ref="A3:A4"/>
    <mergeCell ref="B3:B4"/>
    <mergeCell ref="C3:C4"/>
    <mergeCell ref="D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4" sqref="F4"/>
    </sheetView>
  </sheetViews>
  <sheetFormatPr defaultColWidth="9.140625" defaultRowHeight="15"/>
  <cols>
    <col min="1" max="1" width="6.7109375" style="0" customWidth="1"/>
    <col min="2" max="2" width="70.7109375" style="0" customWidth="1"/>
    <col min="3" max="7" width="15.7109375" style="0" customWidth="1"/>
  </cols>
  <sheetData>
    <row r="1" spans="1:5" ht="19.5">
      <c r="A1" s="8"/>
      <c r="B1" s="9" t="s">
        <v>1119</v>
      </c>
      <c r="C1" s="8"/>
      <c r="D1" s="8"/>
      <c r="E1" s="8"/>
    </row>
    <row r="2" spans="2:5" ht="75.75" customHeight="1">
      <c r="B2" s="21" t="s">
        <v>1150</v>
      </c>
      <c r="C2" s="21"/>
      <c r="D2" s="21"/>
      <c r="E2" s="21"/>
    </row>
    <row r="3" spans="1:7" ht="17.25" customHeight="1">
      <c r="A3" s="22" t="s">
        <v>1121</v>
      </c>
      <c r="B3" s="22" t="s">
        <v>1122</v>
      </c>
      <c r="C3" s="22" t="s">
        <v>1123</v>
      </c>
      <c r="D3" s="22" t="s">
        <v>1124</v>
      </c>
      <c r="E3" s="22"/>
      <c r="F3" s="22" t="s">
        <v>1125</v>
      </c>
      <c r="G3" s="22"/>
    </row>
    <row r="4" spans="1:7" ht="37.5">
      <c r="A4" s="22">
        <v>1</v>
      </c>
      <c r="B4" s="22" t="s">
        <v>1142</v>
      </c>
      <c r="C4" s="22" t="s">
        <v>1131</v>
      </c>
      <c r="D4" s="10" t="s">
        <v>1126</v>
      </c>
      <c r="E4" s="10" t="s">
        <v>1127</v>
      </c>
      <c r="F4" s="10" t="s">
        <v>1128</v>
      </c>
      <c r="G4" s="10" t="s">
        <v>1129</v>
      </c>
    </row>
    <row r="5" spans="1:7" ht="37.5">
      <c r="A5" s="11">
        <v>1</v>
      </c>
      <c r="B5" s="11" t="s">
        <v>1151</v>
      </c>
      <c r="C5" s="11" t="s">
        <v>1152</v>
      </c>
      <c r="D5" s="11"/>
      <c r="E5" s="11"/>
      <c r="F5" s="12"/>
      <c r="G5" s="12"/>
    </row>
    <row r="6" spans="1:7" ht="18.75">
      <c r="A6" s="11">
        <v>2</v>
      </c>
      <c r="B6" s="11" t="s">
        <v>1153</v>
      </c>
      <c r="C6" s="11" t="s">
        <v>1152</v>
      </c>
      <c r="D6" s="11"/>
      <c r="E6" s="11"/>
      <c r="F6" s="12"/>
      <c r="G6" s="12"/>
    </row>
    <row r="7" spans="1:7" ht="37.5">
      <c r="A7" s="11">
        <v>3</v>
      </c>
      <c r="B7" s="11" t="s">
        <v>1154</v>
      </c>
      <c r="C7" s="11" t="s">
        <v>1136</v>
      </c>
      <c r="D7" s="11"/>
      <c r="E7" s="11"/>
      <c r="F7" s="12"/>
      <c r="G7" s="12"/>
    </row>
    <row r="8" spans="1:7" ht="18.75">
      <c r="A8" s="11">
        <v>4</v>
      </c>
      <c r="B8" s="11" t="s">
        <v>1155</v>
      </c>
      <c r="C8" s="11" t="s">
        <v>1136</v>
      </c>
      <c r="D8" s="11"/>
      <c r="E8" s="11"/>
      <c r="F8" s="12"/>
      <c r="G8" s="12"/>
    </row>
    <row r="9" spans="1:7" ht="37.5">
      <c r="A9" s="11">
        <v>5</v>
      </c>
      <c r="B9" s="11" t="s">
        <v>1156</v>
      </c>
      <c r="C9" s="11" t="s">
        <v>1136</v>
      </c>
      <c r="D9" s="11"/>
      <c r="E9" s="11"/>
      <c r="F9" s="12"/>
      <c r="G9" s="12"/>
    </row>
    <row r="10" spans="1:7" ht="18.75">
      <c r="A10" s="11">
        <v>6</v>
      </c>
      <c r="B10" s="11" t="s">
        <v>1157</v>
      </c>
      <c r="C10" s="11" t="s">
        <v>1158</v>
      </c>
      <c r="D10" s="11"/>
      <c r="E10" s="11"/>
      <c r="F10" s="12"/>
      <c r="G10" s="12"/>
    </row>
    <row r="11" spans="1:7" ht="37.5">
      <c r="A11" s="11">
        <v>7</v>
      </c>
      <c r="B11" s="11" t="s">
        <v>1159</v>
      </c>
      <c r="C11" s="11" t="s">
        <v>1158</v>
      </c>
      <c r="D11" s="11"/>
      <c r="E11" s="11"/>
      <c r="F11" s="12"/>
      <c r="G11" s="12"/>
    </row>
    <row r="12" spans="1:7" ht="37.5">
      <c r="A12" s="11">
        <v>8</v>
      </c>
      <c r="B12" s="11" t="s">
        <v>1160</v>
      </c>
      <c r="C12" s="11" t="s">
        <v>1152</v>
      </c>
      <c r="D12" s="11"/>
      <c r="E12" s="11"/>
      <c r="F12" s="12"/>
      <c r="G12" s="12"/>
    </row>
    <row r="13" spans="1:7" ht="37.5">
      <c r="A13" s="11">
        <v>9</v>
      </c>
      <c r="B13" s="11" t="s">
        <v>1161</v>
      </c>
      <c r="C13" s="11" t="s">
        <v>1152</v>
      </c>
      <c r="D13" s="11"/>
      <c r="E13" s="11"/>
      <c r="F13" s="12"/>
      <c r="G13" s="12"/>
    </row>
  </sheetData>
  <sheetProtection selectLockedCells="1" selectUnlockedCells="1"/>
  <mergeCells count="6">
    <mergeCell ref="F3:G3"/>
    <mergeCell ref="B2:E2"/>
    <mergeCell ref="A3:A4"/>
    <mergeCell ref="B3:B4"/>
    <mergeCell ref="C3:C4"/>
    <mergeCell ref="D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99"/>
  <sheetViews>
    <sheetView workbookViewId="0" topLeftCell="A1">
      <selection activeCell="E3" sqref="E3"/>
    </sheetView>
  </sheetViews>
  <sheetFormatPr defaultColWidth="9.140625" defaultRowHeight="15"/>
  <cols>
    <col min="1" max="1" width="18.140625" style="0" customWidth="1"/>
    <col min="2" max="2" width="14.00390625" style="0" customWidth="1"/>
  </cols>
  <sheetData>
    <row r="1" spans="1:34" ht="14.25">
      <c r="A1" s="13"/>
      <c r="B1" s="13"/>
      <c r="C1" s="13"/>
      <c r="D1" s="13"/>
      <c r="E1" s="13"/>
      <c r="F1" s="13"/>
      <c r="G1" s="13"/>
      <c r="H1" s="13"/>
      <c r="I1" s="13" t="s">
        <v>1162</v>
      </c>
      <c r="J1" s="13"/>
      <c r="K1" s="13"/>
      <c r="L1" s="13" t="s">
        <v>1163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 t="s">
        <v>1164</v>
      </c>
      <c r="AB1" s="13"/>
      <c r="AC1" s="13"/>
      <c r="AD1" s="13"/>
      <c r="AE1" s="13"/>
      <c r="AF1" s="13"/>
      <c r="AG1" s="13"/>
      <c r="AH1" s="13" t="s">
        <v>1165</v>
      </c>
    </row>
    <row r="2" spans="1:34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 t="s">
        <v>1099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4.25">
      <c r="A3" s="13" t="s">
        <v>1082</v>
      </c>
      <c r="B3" s="13" t="s">
        <v>1166</v>
      </c>
      <c r="C3" s="13" t="s">
        <v>1083</v>
      </c>
      <c r="D3" s="13" t="s">
        <v>1084</v>
      </c>
      <c r="E3" s="13" t="s">
        <v>1085</v>
      </c>
      <c r="F3" s="13" t="s">
        <v>1086</v>
      </c>
      <c r="G3" s="13" t="s">
        <v>1087</v>
      </c>
      <c r="H3" s="13" t="s">
        <v>1088</v>
      </c>
      <c r="I3" s="13" t="s">
        <v>1167</v>
      </c>
      <c r="J3" s="13" t="s">
        <v>1168</v>
      </c>
      <c r="K3" s="13" t="s">
        <v>1169</v>
      </c>
      <c r="L3" s="13" t="s">
        <v>1092</v>
      </c>
      <c r="M3" s="13" t="s">
        <v>1093</v>
      </c>
      <c r="N3" s="13" t="s">
        <v>1094</v>
      </c>
      <c r="O3" s="13" t="s">
        <v>1095</v>
      </c>
      <c r="P3" s="13" t="s">
        <v>1097</v>
      </c>
      <c r="Q3" s="13" t="s">
        <v>1099</v>
      </c>
      <c r="R3" s="13" t="s">
        <v>1101</v>
      </c>
      <c r="S3" s="13" t="s">
        <v>1102</v>
      </c>
      <c r="T3" s="13" t="s">
        <v>1103</v>
      </c>
      <c r="U3" s="13" t="s">
        <v>1104</v>
      </c>
      <c r="V3" s="13" t="s">
        <v>1105</v>
      </c>
      <c r="W3" s="13" t="s">
        <v>1106</v>
      </c>
      <c r="X3" s="13" t="s">
        <v>1107</v>
      </c>
      <c r="Y3" s="13" t="s">
        <v>1108</v>
      </c>
      <c r="Z3" s="13" t="s">
        <v>1109</v>
      </c>
      <c r="AA3" s="13" t="s">
        <v>1110</v>
      </c>
      <c r="AB3" s="13" t="s">
        <v>1111</v>
      </c>
      <c r="AC3" s="13" t="s">
        <v>1112</v>
      </c>
      <c r="AD3" s="13" t="s">
        <v>1113</v>
      </c>
      <c r="AE3" s="13" t="s">
        <v>1114</v>
      </c>
      <c r="AF3" s="13" t="s">
        <v>1115</v>
      </c>
      <c r="AG3" s="13" t="s">
        <v>1116</v>
      </c>
      <c r="AH3" s="13" t="s">
        <v>1170</v>
      </c>
    </row>
    <row r="4" spans="1:34" ht="14.25">
      <c r="A4" s="14" t="s">
        <v>1171</v>
      </c>
      <c r="B4" s="15" t="s">
        <v>1172</v>
      </c>
      <c r="C4" s="14" t="s">
        <v>1173</v>
      </c>
      <c r="D4" s="14" t="s">
        <v>1174</v>
      </c>
      <c r="E4" s="14" t="s">
        <v>1175</v>
      </c>
      <c r="F4" s="15" t="s">
        <v>1176</v>
      </c>
      <c r="G4" s="14" t="s">
        <v>1177</v>
      </c>
      <c r="H4" s="15" t="s">
        <v>1178</v>
      </c>
      <c r="I4" s="14" t="s">
        <v>1179</v>
      </c>
      <c r="J4" s="14" t="s">
        <v>1179</v>
      </c>
      <c r="K4" s="15" t="s">
        <v>1179</v>
      </c>
      <c r="L4" s="14" t="s">
        <v>1180</v>
      </c>
      <c r="M4" s="14" t="s">
        <v>1181</v>
      </c>
      <c r="N4" s="15" t="s">
        <v>1182</v>
      </c>
      <c r="O4" s="16"/>
      <c r="P4" s="15" t="s">
        <v>1183</v>
      </c>
      <c r="Q4" s="17" t="s">
        <v>1184</v>
      </c>
      <c r="R4" s="17" t="s">
        <v>1184</v>
      </c>
      <c r="S4" s="15" t="s">
        <v>1185</v>
      </c>
      <c r="T4" s="15" t="s">
        <v>1184</v>
      </c>
      <c r="U4" s="15" t="s">
        <v>1184</v>
      </c>
      <c r="V4" s="15" t="s">
        <v>1184</v>
      </c>
      <c r="W4" s="18"/>
      <c r="X4" s="17" t="s">
        <v>1184</v>
      </c>
      <c r="Y4" s="18"/>
      <c r="Z4" s="18"/>
      <c r="AA4" s="15" t="s">
        <v>1186</v>
      </c>
      <c r="AB4" s="15" t="s">
        <v>1187</v>
      </c>
      <c r="AC4" s="15" t="s">
        <v>1188</v>
      </c>
      <c r="AD4" s="15" t="s">
        <v>1189</v>
      </c>
      <c r="AE4" s="15" t="s">
        <v>1190</v>
      </c>
      <c r="AF4" s="15" t="s">
        <v>1191</v>
      </c>
      <c r="AG4" s="15" t="s">
        <v>1192</v>
      </c>
      <c r="AH4" s="15" t="s">
        <v>1193</v>
      </c>
    </row>
    <row r="5" spans="1:34" ht="14.25">
      <c r="A5" s="14" t="s">
        <v>1194</v>
      </c>
      <c r="B5" s="15" t="s">
        <v>1195</v>
      </c>
      <c r="C5" s="14" t="s">
        <v>1196</v>
      </c>
      <c r="D5" s="14" t="s">
        <v>1197</v>
      </c>
      <c r="E5" s="14" t="s">
        <v>1198</v>
      </c>
      <c r="F5" s="15" t="s">
        <v>1199</v>
      </c>
      <c r="G5" s="14" t="s">
        <v>1200</v>
      </c>
      <c r="H5" s="15" t="s">
        <v>1201</v>
      </c>
      <c r="I5" s="14" t="s">
        <v>1202</v>
      </c>
      <c r="J5" s="14" t="s">
        <v>1202</v>
      </c>
      <c r="K5" s="15" t="s">
        <v>1202</v>
      </c>
      <c r="L5" s="14" t="s">
        <v>1203</v>
      </c>
      <c r="M5" s="14" t="s">
        <v>1204</v>
      </c>
      <c r="N5" s="15" t="s">
        <v>1205</v>
      </c>
      <c r="O5" s="16"/>
      <c r="P5" s="15" t="s">
        <v>1206</v>
      </c>
      <c r="Q5" s="17" t="s">
        <v>1184</v>
      </c>
      <c r="R5" s="17" t="s">
        <v>1184</v>
      </c>
      <c r="S5" s="15" t="s">
        <v>1185</v>
      </c>
      <c r="T5" s="15" t="s">
        <v>1184</v>
      </c>
      <c r="U5" s="15" t="s">
        <v>1184</v>
      </c>
      <c r="V5" s="15" t="s">
        <v>1184</v>
      </c>
      <c r="W5" s="18"/>
      <c r="X5" s="18"/>
      <c r="Y5" s="18"/>
      <c r="Z5" s="18"/>
      <c r="AA5" s="15" t="s">
        <v>1207</v>
      </c>
      <c r="AB5" s="15" t="s">
        <v>1208</v>
      </c>
      <c r="AC5" s="15" t="s">
        <v>1209</v>
      </c>
      <c r="AD5" s="16"/>
      <c r="AE5" s="15" t="s">
        <v>1210</v>
      </c>
      <c r="AF5" s="15" t="s">
        <v>1211</v>
      </c>
      <c r="AG5" s="15" t="s">
        <v>1212</v>
      </c>
      <c r="AH5" s="15" t="s">
        <v>1213</v>
      </c>
    </row>
    <row r="6" spans="1:34" ht="14.25">
      <c r="A6" s="14" t="s">
        <v>1214</v>
      </c>
      <c r="B6" s="15" t="s">
        <v>1215</v>
      </c>
      <c r="C6" s="14" t="s">
        <v>1216</v>
      </c>
      <c r="D6" s="14" t="s">
        <v>1217</v>
      </c>
      <c r="E6" s="14" t="s">
        <v>1218</v>
      </c>
      <c r="F6" s="15" t="s">
        <v>1219</v>
      </c>
      <c r="G6" s="14" t="s">
        <v>1220</v>
      </c>
      <c r="H6" s="15" t="s">
        <v>1221</v>
      </c>
      <c r="I6" s="14" t="s">
        <v>1222</v>
      </c>
      <c r="J6" s="14" t="s">
        <v>1222</v>
      </c>
      <c r="K6" s="15" t="s">
        <v>1222</v>
      </c>
      <c r="L6" s="14" t="s">
        <v>1223</v>
      </c>
      <c r="M6" s="14" t="s">
        <v>1224</v>
      </c>
      <c r="N6" s="15" t="s">
        <v>1182</v>
      </c>
      <c r="O6" s="16"/>
      <c r="P6" s="15" t="s">
        <v>1225</v>
      </c>
      <c r="Q6" s="17" t="s">
        <v>1184</v>
      </c>
      <c r="R6" s="17" t="s">
        <v>1184</v>
      </c>
      <c r="S6" s="15" t="s">
        <v>1185</v>
      </c>
      <c r="T6" s="15" t="s">
        <v>1184</v>
      </c>
      <c r="U6" s="15" t="s">
        <v>1184</v>
      </c>
      <c r="V6" s="15" t="s">
        <v>1184</v>
      </c>
      <c r="W6" s="17" t="s">
        <v>1184</v>
      </c>
      <c r="X6" s="17" t="s">
        <v>1184</v>
      </c>
      <c r="Y6" s="17" t="s">
        <v>1184</v>
      </c>
      <c r="Z6" s="18"/>
      <c r="AA6" s="15" t="s">
        <v>1226</v>
      </c>
      <c r="AB6" s="15" t="s">
        <v>1227</v>
      </c>
      <c r="AC6" s="15" t="s">
        <v>1228</v>
      </c>
      <c r="AD6" s="15" t="s">
        <v>1229</v>
      </c>
      <c r="AE6" s="15" t="s">
        <v>1230</v>
      </c>
      <c r="AF6" s="15" t="s">
        <v>1231</v>
      </c>
      <c r="AG6" s="15" t="s">
        <v>1232</v>
      </c>
      <c r="AH6" s="15" t="s">
        <v>1233</v>
      </c>
    </row>
    <row r="7" spans="1:34" ht="14.25">
      <c r="A7" s="14" t="s">
        <v>1234</v>
      </c>
      <c r="B7" s="15" t="s">
        <v>1234</v>
      </c>
      <c r="C7" s="14" t="s">
        <v>1235</v>
      </c>
      <c r="D7" s="14" t="s">
        <v>1236</v>
      </c>
      <c r="E7" s="14" t="s">
        <v>1237</v>
      </c>
      <c r="F7" s="15" t="s">
        <v>1238</v>
      </c>
      <c r="G7" s="14" t="s">
        <v>1237</v>
      </c>
      <c r="H7" s="15" t="s">
        <v>1238</v>
      </c>
      <c r="I7" s="14" t="s">
        <v>1239</v>
      </c>
      <c r="J7" s="14" t="s">
        <v>1239</v>
      </c>
      <c r="K7" s="15" t="s">
        <v>1239</v>
      </c>
      <c r="L7" s="14" t="s">
        <v>1240</v>
      </c>
      <c r="M7" s="14" t="s">
        <v>1241</v>
      </c>
      <c r="N7" s="15" t="s">
        <v>1205</v>
      </c>
      <c r="O7" s="15" t="s">
        <v>1242</v>
      </c>
      <c r="P7" s="15" t="s">
        <v>1243</v>
      </c>
      <c r="Q7" s="17" t="s">
        <v>1184</v>
      </c>
      <c r="R7" s="17" t="s">
        <v>1184</v>
      </c>
      <c r="S7" s="15" t="s">
        <v>1185</v>
      </c>
      <c r="T7" s="15" t="s">
        <v>1184</v>
      </c>
      <c r="U7" s="15" t="s">
        <v>1184</v>
      </c>
      <c r="V7" s="15" t="s">
        <v>1184</v>
      </c>
      <c r="W7" s="17" t="s">
        <v>1184</v>
      </c>
      <c r="X7" s="18"/>
      <c r="Y7" s="17" t="s">
        <v>1184</v>
      </c>
      <c r="Z7" s="18"/>
      <c r="AA7" s="15" t="s">
        <v>1244</v>
      </c>
      <c r="AB7" s="15" t="s">
        <v>1245</v>
      </c>
      <c r="AC7" s="15" t="s">
        <v>1246</v>
      </c>
      <c r="AD7" s="15" t="s">
        <v>1247</v>
      </c>
      <c r="AE7" s="15" t="s">
        <v>1248</v>
      </c>
      <c r="AF7" s="15" t="s">
        <v>1249</v>
      </c>
      <c r="AG7" s="15" t="s">
        <v>1232</v>
      </c>
      <c r="AH7" s="15" t="s">
        <v>1250</v>
      </c>
    </row>
    <row r="8" spans="1:34" ht="14.25">
      <c r="A8" s="14" t="s">
        <v>1251</v>
      </c>
      <c r="B8" s="15" t="s">
        <v>1252</v>
      </c>
      <c r="C8" s="14" t="s">
        <v>1253</v>
      </c>
      <c r="D8" s="14" t="s">
        <v>1236</v>
      </c>
      <c r="E8" s="14" t="s">
        <v>1237</v>
      </c>
      <c r="F8" s="15" t="s">
        <v>1238</v>
      </c>
      <c r="G8" s="14" t="s">
        <v>1237</v>
      </c>
      <c r="H8" s="15" t="s">
        <v>1238</v>
      </c>
      <c r="I8" s="14" t="s">
        <v>1254</v>
      </c>
      <c r="J8" s="14" t="s">
        <v>1254</v>
      </c>
      <c r="K8" s="15" t="s">
        <v>1254</v>
      </c>
      <c r="L8" s="14" t="s">
        <v>1255</v>
      </c>
      <c r="M8" s="14" t="s">
        <v>1256</v>
      </c>
      <c r="N8" s="15" t="s">
        <v>1205</v>
      </c>
      <c r="O8" s="15" t="s">
        <v>1257</v>
      </c>
      <c r="P8" s="15" t="s">
        <v>1258</v>
      </c>
      <c r="Q8" s="17" t="s">
        <v>1184</v>
      </c>
      <c r="R8" s="17" t="s">
        <v>1184</v>
      </c>
      <c r="S8" s="15" t="s">
        <v>1259</v>
      </c>
      <c r="T8" s="15" t="s">
        <v>1184</v>
      </c>
      <c r="U8" s="15" t="s">
        <v>1184</v>
      </c>
      <c r="V8" s="15" t="s">
        <v>1184</v>
      </c>
      <c r="W8" s="17" t="s">
        <v>1184</v>
      </c>
      <c r="X8" s="17" t="s">
        <v>1184</v>
      </c>
      <c r="Y8" s="17" t="s">
        <v>1184</v>
      </c>
      <c r="Z8" s="18"/>
      <c r="AA8" s="15" t="s">
        <v>1260</v>
      </c>
      <c r="AB8" s="15" t="s">
        <v>1261</v>
      </c>
      <c r="AC8" s="15" t="s">
        <v>1262</v>
      </c>
      <c r="AD8" s="15" t="s">
        <v>1263</v>
      </c>
      <c r="AE8" s="15" t="s">
        <v>1248</v>
      </c>
      <c r="AF8" s="15" t="s">
        <v>1264</v>
      </c>
      <c r="AG8" s="15" t="s">
        <v>1232</v>
      </c>
      <c r="AH8" s="15" t="s">
        <v>1265</v>
      </c>
    </row>
    <row r="9" spans="1:34" ht="14.25">
      <c r="A9" s="14" t="s">
        <v>1266</v>
      </c>
      <c r="B9" s="15" t="s">
        <v>1267</v>
      </c>
      <c r="C9" s="14" t="s">
        <v>1268</v>
      </c>
      <c r="D9" s="14" t="s">
        <v>1269</v>
      </c>
      <c r="E9" s="14" t="s">
        <v>1270</v>
      </c>
      <c r="F9" s="15" t="s">
        <v>1271</v>
      </c>
      <c r="G9" s="14" t="s">
        <v>1270</v>
      </c>
      <c r="H9" s="15" t="s">
        <v>1271</v>
      </c>
      <c r="I9" s="14" t="s">
        <v>1272</v>
      </c>
      <c r="J9" s="14" t="s">
        <v>1272</v>
      </c>
      <c r="K9" s="15" t="s">
        <v>1272</v>
      </c>
      <c r="L9" s="14" t="s">
        <v>1273</v>
      </c>
      <c r="M9" s="14" t="s">
        <v>1274</v>
      </c>
      <c r="N9" s="15" t="s">
        <v>1205</v>
      </c>
      <c r="O9" s="16"/>
      <c r="P9" s="15" t="s">
        <v>1275</v>
      </c>
      <c r="Q9" s="17" t="s">
        <v>1184</v>
      </c>
      <c r="R9" s="17" t="s">
        <v>1184</v>
      </c>
      <c r="S9" s="15" t="s">
        <v>1185</v>
      </c>
      <c r="T9" s="15" t="s">
        <v>1184</v>
      </c>
      <c r="U9" s="15" t="s">
        <v>1184</v>
      </c>
      <c r="V9" s="15" t="s">
        <v>1184</v>
      </c>
      <c r="W9" s="18"/>
      <c r="X9" s="18"/>
      <c r="Y9" s="18"/>
      <c r="Z9" s="18"/>
      <c r="AA9" s="15" t="s">
        <v>1276</v>
      </c>
      <c r="AB9" s="15" t="s">
        <v>1277</v>
      </c>
      <c r="AC9" s="15" t="s">
        <v>1278</v>
      </c>
      <c r="AD9" s="15" t="s">
        <v>1247</v>
      </c>
      <c r="AE9" s="15" t="s">
        <v>1248</v>
      </c>
      <c r="AF9" s="15" t="s">
        <v>1249</v>
      </c>
      <c r="AG9" s="15" t="s">
        <v>1232</v>
      </c>
      <c r="AH9" s="15" t="s">
        <v>1279</v>
      </c>
    </row>
    <row r="10" spans="1:34" ht="14.25">
      <c r="A10" s="14" t="s">
        <v>1280</v>
      </c>
      <c r="B10" s="15" t="s">
        <v>1280</v>
      </c>
      <c r="C10" s="14" t="s">
        <v>1281</v>
      </c>
      <c r="D10" s="14" t="s">
        <v>1282</v>
      </c>
      <c r="E10" s="14" t="s">
        <v>1270</v>
      </c>
      <c r="F10" s="15" t="s">
        <v>1271</v>
      </c>
      <c r="G10" s="14" t="s">
        <v>1270</v>
      </c>
      <c r="H10" s="15" t="s">
        <v>1271</v>
      </c>
      <c r="I10" s="14" t="s">
        <v>1283</v>
      </c>
      <c r="J10" s="14" t="s">
        <v>1284</v>
      </c>
      <c r="K10" s="15" t="s">
        <v>1284</v>
      </c>
      <c r="L10" s="14" t="s">
        <v>1285</v>
      </c>
      <c r="M10" s="14" t="s">
        <v>1286</v>
      </c>
      <c r="N10" s="15" t="s">
        <v>1182</v>
      </c>
      <c r="O10" s="16"/>
      <c r="P10" s="15" t="s">
        <v>1287</v>
      </c>
      <c r="Q10" s="17" t="s">
        <v>1184</v>
      </c>
      <c r="R10" s="17" t="s">
        <v>1184</v>
      </c>
      <c r="S10" s="15" t="s">
        <v>1259</v>
      </c>
      <c r="T10" s="15" t="s">
        <v>1184</v>
      </c>
      <c r="U10" s="15" t="s">
        <v>1184</v>
      </c>
      <c r="V10" s="15" t="s">
        <v>1184</v>
      </c>
      <c r="W10" s="18"/>
      <c r="X10" s="18"/>
      <c r="Y10" s="18"/>
      <c r="Z10" s="18"/>
      <c r="AA10" s="15" t="s">
        <v>1288</v>
      </c>
      <c r="AB10" s="15" t="s">
        <v>1289</v>
      </c>
      <c r="AC10" s="15" t="s">
        <v>1290</v>
      </c>
      <c r="AD10" s="15" t="s">
        <v>1291</v>
      </c>
      <c r="AE10" s="15" t="s">
        <v>1292</v>
      </c>
      <c r="AF10" s="15" t="s">
        <v>1231</v>
      </c>
      <c r="AG10" s="15" t="s">
        <v>1212</v>
      </c>
      <c r="AH10" s="15" t="s">
        <v>1279</v>
      </c>
    </row>
    <row r="11" spans="1:34" ht="14.25">
      <c r="A11" s="14" t="s">
        <v>1293</v>
      </c>
      <c r="B11" s="15" t="s">
        <v>1294</v>
      </c>
      <c r="C11" s="14" t="s">
        <v>1295</v>
      </c>
      <c r="D11" s="14" t="s">
        <v>1296</v>
      </c>
      <c r="E11" s="14" t="s">
        <v>1297</v>
      </c>
      <c r="F11" s="15" t="s">
        <v>1298</v>
      </c>
      <c r="G11" s="14" t="s">
        <v>1299</v>
      </c>
      <c r="H11" s="15" t="s">
        <v>1300</v>
      </c>
      <c r="I11" s="14" t="s">
        <v>1301</v>
      </c>
      <c r="J11" s="14" t="s">
        <v>1302</v>
      </c>
      <c r="K11" s="15" t="s">
        <v>1302</v>
      </c>
      <c r="L11" s="14" t="s">
        <v>1303</v>
      </c>
      <c r="M11" s="14" t="s">
        <v>1304</v>
      </c>
      <c r="N11" s="15" t="s">
        <v>1182</v>
      </c>
      <c r="O11" s="15" t="s">
        <v>1305</v>
      </c>
      <c r="P11" s="15" t="s">
        <v>1306</v>
      </c>
      <c r="Q11" s="17" t="s">
        <v>1184</v>
      </c>
      <c r="R11" s="17" t="s">
        <v>1184</v>
      </c>
      <c r="S11" s="15" t="s">
        <v>1185</v>
      </c>
      <c r="T11" s="15" t="s">
        <v>1184</v>
      </c>
      <c r="U11" s="15" t="s">
        <v>1184</v>
      </c>
      <c r="V11" s="15" t="s">
        <v>1184</v>
      </c>
      <c r="W11" s="18"/>
      <c r="X11" s="17" t="s">
        <v>1184</v>
      </c>
      <c r="Y11" s="18"/>
      <c r="Z11" s="18"/>
      <c r="AA11" s="15" t="s">
        <v>1307</v>
      </c>
      <c r="AB11" s="15" t="s">
        <v>1308</v>
      </c>
      <c r="AC11" s="15" t="s">
        <v>1309</v>
      </c>
      <c r="AD11" s="15" t="s">
        <v>1310</v>
      </c>
      <c r="AE11" s="15" t="s">
        <v>1311</v>
      </c>
      <c r="AF11" s="15" t="s">
        <v>1211</v>
      </c>
      <c r="AG11" s="15" t="s">
        <v>1231</v>
      </c>
      <c r="AH11" s="15" t="s">
        <v>1312</v>
      </c>
    </row>
    <row r="12" spans="1:34" ht="14.25">
      <c r="A12" s="14" t="s">
        <v>1313</v>
      </c>
      <c r="B12" s="16"/>
      <c r="C12" s="14" t="s">
        <v>1314</v>
      </c>
      <c r="D12" s="14" t="s">
        <v>1315</v>
      </c>
      <c r="E12" s="14" t="s">
        <v>1316</v>
      </c>
      <c r="F12" s="15" t="s">
        <v>1317</v>
      </c>
      <c r="G12" s="14" t="s">
        <v>1318</v>
      </c>
      <c r="H12" s="15" t="s">
        <v>1319</v>
      </c>
      <c r="I12" s="14" t="s">
        <v>1320</v>
      </c>
      <c r="J12" s="14" t="s">
        <v>1320</v>
      </c>
      <c r="K12" s="16"/>
      <c r="L12" s="14" t="s">
        <v>1321</v>
      </c>
      <c r="M12" s="19"/>
      <c r="N12" s="16"/>
      <c r="O12" s="16"/>
      <c r="P12" s="15" t="s">
        <v>1322</v>
      </c>
      <c r="Q12" s="17" t="s">
        <v>1184</v>
      </c>
      <c r="R12" s="18"/>
      <c r="S12" s="16"/>
      <c r="T12" s="16"/>
      <c r="U12" s="16"/>
      <c r="V12" s="16"/>
      <c r="W12" s="18"/>
      <c r="X12" s="18"/>
      <c r="Y12" s="18"/>
      <c r="Z12" s="17" t="s">
        <v>1184</v>
      </c>
      <c r="AA12" s="16"/>
      <c r="AB12" s="16"/>
      <c r="AC12" s="16"/>
      <c r="AD12" s="16"/>
      <c r="AE12" s="16"/>
      <c r="AF12" s="16"/>
      <c r="AG12" s="16"/>
      <c r="AH12" s="15" t="s">
        <v>1323</v>
      </c>
    </row>
    <row r="13" spans="1:34" ht="14.25">
      <c r="A13" s="14" t="s">
        <v>1324</v>
      </c>
      <c r="B13" s="15" t="s">
        <v>1325</v>
      </c>
      <c r="C13" s="14" t="s">
        <v>1326</v>
      </c>
      <c r="D13" s="14" t="s">
        <v>1327</v>
      </c>
      <c r="E13" s="14" t="s">
        <v>1328</v>
      </c>
      <c r="F13" s="15" t="s">
        <v>1329</v>
      </c>
      <c r="G13" s="14" t="s">
        <v>1330</v>
      </c>
      <c r="H13" s="15" t="s">
        <v>1331</v>
      </c>
      <c r="I13" s="14" t="s">
        <v>1332</v>
      </c>
      <c r="J13" s="14" t="s">
        <v>1332</v>
      </c>
      <c r="K13" s="15" t="s">
        <v>1332</v>
      </c>
      <c r="L13" s="14" t="s">
        <v>1333</v>
      </c>
      <c r="M13" s="19"/>
      <c r="N13" s="16"/>
      <c r="O13" s="16"/>
      <c r="P13" s="15" t="s">
        <v>1334</v>
      </c>
      <c r="Q13" s="17" t="s">
        <v>1184</v>
      </c>
      <c r="R13" s="17" t="s">
        <v>1184</v>
      </c>
      <c r="S13" s="15" t="s">
        <v>1335</v>
      </c>
      <c r="T13" s="15" t="s">
        <v>1184</v>
      </c>
      <c r="U13" s="16"/>
      <c r="V13" s="16"/>
      <c r="W13" s="18"/>
      <c r="X13" s="18"/>
      <c r="Y13" s="18"/>
      <c r="Z13" s="17" t="s">
        <v>1184</v>
      </c>
      <c r="AA13" s="16"/>
      <c r="AB13" s="16"/>
      <c r="AC13" s="16"/>
      <c r="AD13" s="16"/>
      <c r="AE13" s="16"/>
      <c r="AF13" s="16"/>
      <c r="AG13" s="16"/>
      <c r="AH13" s="16" t="s">
        <v>1336</v>
      </c>
    </row>
    <row r="14" spans="1:34" ht="14.25">
      <c r="A14" s="14" t="s">
        <v>1337</v>
      </c>
      <c r="B14" s="16"/>
      <c r="C14" s="14" t="s">
        <v>1338</v>
      </c>
      <c r="D14" s="14" t="s">
        <v>1236</v>
      </c>
      <c r="E14" s="14" t="s">
        <v>1237</v>
      </c>
      <c r="F14" s="15" t="s">
        <v>1238</v>
      </c>
      <c r="G14" s="14" t="s">
        <v>1237</v>
      </c>
      <c r="H14" s="15" t="s">
        <v>1238</v>
      </c>
      <c r="I14" s="14" t="s">
        <v>1339</v>
      </c>
      <c r="J14" s="19"/>
      <c r="K14" s="16"/>
      <c r="L14" s="14" t="s">
        <v>1340</v>
      </c>
      <c r="M14" s="19"/>
      <c r="N14" s="16"/>
      <c r="O14" s="16"/>
      <c r="P14" s="15" t="s">
        <v>1341</v>
      </c>
      <c r="Q14" s="17" t="s">
        <v>1184</v>
      </c>
      <c r="R14" s="18"/>
      <c r="S14" s="16"/>
      <c r="T14" s="16"/>
      <c r="U14" s="16"/>
      <c r="V14" s="16"/>
      <c r="W14" s="18"/>
      <c r="X14" s="18"/>
      <c r="Y14" s="17" t="s">
        <v>1184</v>
      </c>
      <c r="Z14" s="18"/>
      <c r="AA14" s="16"/>
      <c r="AB14" s="16"/>
      <c r="AC14" s="16"/>
      <c r="AD14" s="16"/>
      <c r="AE14" s="16"/>
      <c r="AF14" s="16"/>
      <c r="AG14" s="16"/>
      <c r="AH14" s="15" t="s">
        <v>1265</v>
      </c>
    </row>
    <row r="15" spans="1:34" ht="14.25">
      <c r="A15" s="14" t="s">
        <v>1342</v>
      </c>
      <c r="B15" s="15" t="s">
        <v>1343</v>
      </c>
      <c r="C15" s="14" t="s">
        <v>1344</v>
      </c>
      <c r="D15" s="14" t="s">
        <v>1269</v>
      </c>
      <c r="E15" s="14" t="s">
        <v>1270</v>
      </c>
      <c r="F15" s="15" t="s">
        <v>1271</v>
      </c>
      <c r="G15" s="14" t="s">
        <v>1270</v>
      </c>
      <c r="H15" s="15" t="s">
        <v>1271</v>
      </c>
      <c r="I15" s="14" t="s">
        <v>1345</v>
      </c>
      <c r="J15" s="14" t="s">
        <v>1345</v>
      </c>
      <c r="K15" s="15" t="s">
        <v>1345</v>
      </c>
      <c r="L15" s="14" t="s">
        <v>1346</v>
      </c>
      <c r="M15" s="14" t="s">
        <v>1347</v>
      </c>
      <c r="N15" s="15" t="s">
        <v>1205</v>
      </c>
      <c r="O15" s="16"/>
      <c r="P15" s="15" t="s">
        <v>1348</v>
      </c>
      <c r="Q15" s="17" t="s">
        <v>1184</v>
      </c>
      <c r="R15" s="17" t="s">
        <v>1184</v>
      </c>
      <c r="S15" s="15" t="s">
        <v>1185</v>
      </c>
      <c r="T15" s="16"/>
      <c r="U15" s="15" t="s">
        <v>1184</v>
      </c>
      <c r="V15" s="15" t="s">
        <v>1184</v>
      </c>
      <c r="W15" s="18"/>
      <c r="X15" s="18"/>
      <c r="Y15" s="18"/>
      <c r="Z15" s="18"/>
      <c r="AA15" s="15" t="s">
        <v>1349</v>
      </c>
      <c r="AB15" s="15" t="s">
        <v>1350</v>
      </c>
      <c r="AC15" s="15" t="s">
        <v>1278</v>
      </c>
      <c r="AD15" s="15" t="s">
        <v>1351</v>
      </c>
      <c r="AE15" s="15" t="s">
        <v>1352</v>
      </c>
      <c r="AF15" s="15" t="s">
        <v>1353</v>
      </c>
      <c r="AG15" s="15" t="s">
        <v>1212</v>
      </c>
      <c r="AH15" s="15" t="s">
        <v>1354</v>
      </c>
    </row>
    <row r="16" spans="1:34" ht="14.25">
      <c r="A16" s="14" t="s">
        <v>1355</v>
      </c>
      <c r="B16" s="15" t="s">
        <v>1356</v>
      </c>
      <c r="C16" s="14" t="s">
        <v>1357</v>
      </c>
      <c r="D16" s="14" t="s">
        <v>1358</v>
      </c>
      <c r="E16" s="14" t="s">
        <v>1270</v>
      </c>
      <c r="F16" s="15" t="s">
        <v>1271</v>
      </c>
      <c r="G16" s="14" t="s">
        <v>1270</v>
      </c>
      <c r="H16" s="15" t="s">
        <v>1271</v>
      </c>
      <c r="I16" s="14" t="s">
        <v>1359</v>
      </c>
      <c r="J16" s="14" t="s">
        <v>1359</v>
      </c>
      <c r="K16" s="15" t="s">
        <v>1359</v>
      </c>
      <c r="L16" s="14" t="s">
        <v>1360</v>
      </c>
      <c r="M16" s="14" t="s">
        <v>1361</v>
      </c>
      <c r="N16" s="15" t="s">
        <v>1205</v>
      </c>
      <c r="O16" s="15" t="s">
        <v>1362</v>
      </c>
      <c r="P16" s="15" t="s">
        <v>1363</v>
      </c>
      <c r="Q16" s="17" t="s">
        <v>1184</v>
      </c>
      <c r="R16" s="17" t="s">
        <v>1184</v>
      </c>
      <c r="S16" s="15" t="s">
        <v>1185</v>
      </c>
      <c r="T16" s="15" t="s">
        <v>1184</v>
      </c>
      <c r="U16" s="15" t="s">
        <v>1184</v>
      </c>
      <c r="V16" s="15" t="s">
        <v>1184</v>
      </c>
      <c r="W16" s="18"/>
      <c r="X16" s="17" t="s">
        <v>1184</v>
      </c>
      <c r="Y16" s="18"/>
      <c r="Z16" s="18"/>
      <c r="AA16" s="15" t="s">
        <v>1364</v>
      </c>
      <c r="AB16" s="15" t="s">
        <v>1365</v>
      </c>
      <c r="AC16" s="15" t="s">
        <v>1366</v>
      </c>
      <c r="AD16" s="15" t="s">
        <v>1310</v>
      </c>
      <c r="AE16" s="15" t="s">
        <v>1367</v>
      </c>
      <c r="AF16" s="15" t="s">
        <v>1211</v>
      </c>
      <c r="AG16" s="15" t="s">
        <v>1212</v>
      </c>
      <c r="AH16" s="15" t="s">
        <v>1279</v>
      </c>
    </row>
    <row r="17" spans="1:34" ht="14.25">
      <c r="A17" s="14" t="s">
        <v>1368</v>
      </c>
      <c r="B17" s="15" t="s">
        <v>1369</v>
      </c>
      <c r="C17" s="14" t="s">
        <v>1370</v>
      </c>
      <c r="D17" s="14" t="s">
        <v>1327</v>
      </c>
      <c r="E17" s="14" t="s">
        <v>1328</v>
      </c>
      <c r="F17" s="15" t="s">
        <v>1329</v>
      </c>
      <c r="G17" s="14" t="s">
        <v>1371</v>
      </c>
      <c r="H17" s="15" t="s">
        <v>1372</v>
      </c>
      <c r="I17" s="14" t="s">
        <v>1373</v>
      </c>
      <c r="J17" s="14" t="s">
        <v>1373</v>
      </c>
      <c r="K17" s="15" t="s">
        <v>1373</v>
      </c>
      <c r="L17" s="14" t="s">
        <v>1374</v>
      </c>
      <c r="M17" s="14" t="s">
        <v>1375</v>
      </c>
      <c r="N17" s="15" t="s">
        <v>1182</v>
      </c>
      <c r="O17" s="16"/>
      <c r="P17" s="15" t="s">
        <v>1376</v>
      </c>
      <c r="Q17" s="17" t="s">
        <v>1184</v>
      </c>
      <c r="R17" s="17" t="s">
        <v>1184</v>
      </c>
      <c r="S17" s="15" t="s">
        <v>1185</v>
      </c>
      <c r="T17" s="15" t="s">
        <v>1184</v>
      </c>
      <c r="U17" s="15" t="s">
        <v>1184</v>
      </c>
      <c r="V17" s="15" t="s">
        <v>1184</v>
      </c>
      <c r="W17" s="18"/>
      <c r="X17" s="17" t="s">
        <v>1184</v>
      </c>
      <c r="Y17" s="18"/>
      <c r="Z17" s="18"/>
      <c r="AA17" s="15" t="s">
        <v>1377</v>
      </c>
      <c r="AB17" s="15" t="s">
        <v>1378</v>
      </c>
      <c r="AC17" s="15" t="s">
        <v>1379</v>
      </c>
      <c r="AD17" s="15" t="s">
        <v>1189</v>
      </c>
      <c r="AE17" s="15" t="s">
        <v>1380</v>
      </c>
      <c r="AF17" s="15" t="s">
        <v>1381</v>
      </c>
      <c r="AG17" s="15" t="s">
        <v>1192</v>
      </c>
      <c r="AH17" s="15" t="s">
        <v>1382</v>
      </c>
    </row>
    <row r="18" spans="1:34" ht="14.25">
      <c r="A18" s="14" t="s">
        <v>1383</v>
      </c>
      <c r="B18" s="16"/>
      <c r="C18" s="14" t="s">
        <v>1384</v>
      </c>
      <c r="D18" s="14" t="s">
        <v>1385</v>
      </c>
      <c r="E18" s="14" t="s">
        <v>1386</v>
      </c>
      <c r="F18" s="15" t="s">
        <v>1387</v>
      </c>
      <c r="G18" s="14" t="s">
        <v>1388</v>
      </c>
      <c r="H18" s="15" t="s">
        <v>1389</v>
      </c>
      <c r="I18" s="14" t="s">
        <v>1390</v>
      </c>
      <c r="J18" s="19"/>
      <c r="K18" s="16"/>
      <c r="L18" s="19"/>
      <c r="M18" s="19"/>
      <c r="N18" s="16"/>
      <c r="O18" s="16"/>
      <c r="P18" s="16"/>
      <c r="Q18" s="17" t="s">
        <v>1184</v>
      </c>
      <c r="R18" s="18"/>
      <c r="S18" s="16"/>
      <c r="T18" s="16"/>
      <c r="U18" s="16"/>
      <c r="V18" s="16"/>
      <c r="W18" s="18"/>
      <c r="X18" s="18"/>
      <c r="Y18" s="17" t="s">
        <v>1184</v>
      </c>
      <c r="Z18" s="18"/>
      <c r="AA18" s="16"/>
      <c r="AB18" s="16"/>
      <c r="AC18" s="16"/>
      <c r="AD18" s="16"/>
      <c r="AE18" s="16"/>
      <c r="AF18" s="16"/>
      <c r="AG18" s="16"/>
      <c r="AH18" s="16"/>
    </row>
    <row r="19" spans="1:34" ht="14.25">
      <c r="A19" s="14" t="s">
        <v>1391</v>
      </c>
      <c r="B19" s="15" t="s">
        <v>1392</v>
      </c>
      <c r="C19" s="14" t="s">
        <v>1393</v>
      </c>
      <c r="D19" s="14" t="s">
        <v>1394</v>
      </c>
      <c r="E19" s="14" t="s">
        <v>1237</v>
      </c>
      <c r="F19" s="15" t="s">
        <v>1238</v>
      </c>
      <c r="G19" s="14" t="s">
        <v>1237</v>
      </c>
      <c r="H19" s="15" t="s">
        <v>1238</v>
      </c>
      <c r="I19" s="14" t="s">
        <v>1395</v>
      </c>
      <c r="J19" s="14" t="s">
        <v>1395</v>
      </c>
      <c r="K19" s="16"/>
      <c r="L19" s="14" t="s">
        <v>1396</v>
      </c>
      <c r="M19" s="14" t="s">
        <v>1397</v>
      </c>
      <c r="N19" s="16"/>
      <c r="O19" s="15" t="s">
        <v>1398</v>
      </c>
      <c r="P19" s="15" t="s">
        <v>1399</v>
      </c>
      <c r="Q19" s="17" t="s">
        <v>1184</v>
      </c>
      <c r="R19" s="17" t="s">
        <v>1184</v>
      </c>
      <c r="S19" s="15" t="s">
        <v>1185</v>
      </c>
      <c r="T19" s="15" t="s">
        <v>1184</v>
      </c>
      <c r="U19" s="15" t="s">
        <v>1184</v>
      </c>
      <c r="V19" s="16"/>
      <c r="W19" s="18"/>
      <c r="X19" s="17" t="s">
        <v>1184</v>
      </c>
      <c r="Y19" s="18"/>
      <c r="Z19" s="18"/>
      <c r="AA19" s="15" t="s">
        <v>1400</v>
      </c>
      <c r="AB19" s="16"/>
      <c r="AC19" s="16"/>
      <c r="AD19" s="16"/>
      <c r="AE19" s="16"/>
      <c r="AF19" s="16"/>
      <c r="AG19" s="16"/>
      <c r="AH19" s="15" t="s">
        <v>1265</v>
      </c>
    </row>
    <row r="20" spans="1:34" ht="14.25">
      <c r="A20" s="14" t="s">
        <v>1401</v>
      </c>
      <c r="B20" s="15" t="s">
        <v>1401</v>
      </c>
      <c r="C20" s="14" t="s">
        <v>1402</v>
      </c>
      <c r="D20" s="14" t="s">
        <v>1403</v>
      </c>
      <c r="E20" s="14" t="s">
        <v>1404</v>
      </c>
      <c r="F20" s="15" t="s">
        <v>1405</v>
      </c>
      <c r="G20" s="14" t="s">
        <v>1406</v>
      </c>
      <c r="H20" s="15" t="s">
        <v>1407</v>
      </c>
      <c r="I20" s="14" t="s">
        <v>1408</v>
      </c>
      <c r="J20" s="14" t="s">
        <v>1409</v>
      </c>
      <c r="K20" s="16"/>
      <c r="L20" s="14" t="s">
        <v>1410</v>
      </c>
      <c r="M20" s="14" t="s">
        <v>1411</v>
      </c>
      <c r="N20" s="16"/>
      <c r="O20" s="15" t="s">
        <v>1412</v>
      </c>
      <c r="P20" s="15" t="s">
        <v>1412</v>
      </c>
      <c r="Q20" s="17" t="s">
        <v>1184</v>
      </c>
      <c r="R20" s="18"/>
      <c r="S20" s="16"/>
      <c r="T20" s="16"/>
      <c r="U20" s="16"/>
      <c r="V20" s="16"/>
      <c r="W20" s="18"/>
      <c r="X20" s="18"/>
      <c r="Y20" s="18"/>
      <c r="Z20" s="17" t="s">
        <v>1184</v>
      </c>
      <c r="AA20" s="16"/>
      <c r="AB20" s="16"/>
      <c r="AC20" s="16"/>
      <c r="AD20" s="16"/>
      <c r="AE20" s="16"/>
      <c r="AF20" s="16"/>
      <c r="AG20" s="16"/>
      <c r="AH20" s="16" t="s">
        <v>1413</v>
      </c>
    </row>
    <row r="21" spans="1:34" ht="14.25">
      <c r="A21" s="14" t="s">
        <v>1414</v>
      </c>
      <c r="B21" s="15" t="s">
        <v>1414</v>
      </c>
      <c r="C21" s="14" t="s">
        <v>1415</v>
      </c>
      <c r="D21" s="14" t="s">
        <v>1416</v>
      </c>
      <c r="E21" s="14" t="s">
        <v>1417</v>
      </c>
      <c r="F21" s="15" t="s">
        <v>1418</v>
      </c>
      <c r="G21" s="14" t="s">
        <v>1419</v>
      </c>
      <c r="H21" s="15" t="s">
        <v>1420</v>
      </c>
      <c r="I21" s="14" t="s">
        <v>1421</v>
      </c>
      <c r="J21" s="19"/>
      <c r="K21" s="16"/>
      <c r="L21" s="14" t="s">
        <v>1422</v>
      </c>
      <c r="M21" s="14" t="s">
        <v>1423</v>
      </c>
      <c r="N21" s="16"/>
      <c r="O21" s="16"/>
      <c r="P21" s="15" t="s">
        <v>1424</v>
      </c>
      <c r="Q21" s="17" t="s">
        <v>1184</v>
      </c>
      <c r="R21" s="18"/>
      <c r="S21" s="16"/>
      <c r="T21" s="16"/>
      <c r="U21" s="16"/>
      <c r="V21" s="16"/>
      <c r="W21" s="17" t="s">
        <v>1184</v>
      </c>
      <c r="X21" s="18"/>
      <c r="Y21" s="18"/>
      <c r="Z21" s="18"/>
      <c r="AA21" s="16"/>
      <c r="AB21" s="16"/>
      <c r="AC21" s="16"/>
      <c r="AD21" s="16"/>
      <c r="AE21" s="16"/>
      <c r="AF21" s="16"/>
      <c r="AG21" s="16"/>
      <c r="AH21" s="15" t="s">
        <v>1425</v>
      </c>
    </row>
    <row r="22" spans="1:34" ht="14.25">
      <c r="A22" s="14" t="s">
        <v>1426</v>
      </c>
      <c r="B22" s="15" t="s">
        <v>1426</v>
      </c>
      <c r="C22" s="14" t="s">
        <v>1427</v>
      </c>
      <c r="D22" s="14" t="s">
        <v>1428</v>
      </c>
      <c r="E22" s="14" t="s">
        <v>1429</v>
      </c>
      <c r="F22" s="15" t="s">
        <v>1430</v>
      </c>
      <c r="G22" s="14" t="s">
        <v>1431</v>
      </c>
      <c r="H22" s="15" t="s">
        <v>1432</v>
      </c>
      <c r="I22" s="14" t="s">
        <v>1433</v>
      </c>
      <c r="J22" s="14" t="s">
        <v>1433</v>
      </c>
      <c r="K22" s="15" t="s">
        <v>1433</v>
      </c>
      <c r="L22" s="14" t="s">
        <v>1434</v>
      </c>
      <c r="M22" s="14" t="s">
        <v>1435</v>
      </c>
      <c r="N22" s="15" t="s">
        <v>1436</v>
      </c>
      <c r="O22" s="16"/>
      <c r="P22" s="16"/>
      <c r="Q22" s="17" t="s">
        <v>1184</v>
      </c>
      <c r="R22" s="18"/>
      <c r="S22" s="16"/>
      <c r="T22" s="16"/>
      <c r="U22" s="16"/>
      <c r="V22" s="16"/>
      <c r="W22" s="17" t="s">
        <v>1184</v>
      </c>
      <c r="X22" s="18"/>
      <c r="Y22" s="18"/>
      <c r="Z22" s="18"/>
      <c r="AA22" s="15" t="s">
        <v>1437</v>
      </c>
      <c r="AB22" s="16"/>
      <c r="AC22" s="16"/>
      <c r="AD22" s="16"/>
      <c r="AE22" s="16"/>
      <c r="AF22" s="16"/>
      <c r="AG22" s="16"/>
      <c r="AH22" s="16"/>
    </row>
    <row r="23" spans="1:34" ht="14.25">
      <c r="A23" s="14" t="s">
        <v>1438</v>
      </c>
      <c r="B23" s="15" t="s">
        <v>1439</v>
      </c>
      <c r="C23" s="14" t="s">
        <v>1440</v>
      </c>
      <c r="D23" s="14" t="s">
        <v>1441</v>
      </c>
      <c r="E23" s="14" t="s">
        <v>1218</v>
      </c>
      <c r="F23" s="15" t="s">
        <v>1219</v>
      </c>
      <c r="G23" s="14" t="s">
        <v>1220</v>
      </c>
      <c r="H23" s="15" t="s">
        <v>1221</v>
      </c>
      <c r="I23" s="14" t="s">
        <v>1442</v>
      </c>
      <c r="J23" s="14" t="s">
        <v>1443</v>
      </c>
      <c r="K23" s="15" t="s">
        <v>1443</v>
      </c>
      <c r="L23" s="14" t="s">
        <v>1444</v>
      </c>
      <c r="M23" s="14" t="s">
        <v>1445</v>
      </c>
      <c r="N23" s="15" t="s">
        <v>1182</v>
      </c>
      <c r="O23" s="16"/>
      <c r="P23" s="15" t="s">
        <v>1446</v>
      </c>
      <c r="Q23" s="17" t="s">
        <v>1184</v>
      </c>
      <c r="R23" s="17" t="s">
        <v>1184</v>
      </c>
      <c r="S23" s="15" t="s">
        <v>1185</v>
      </c>
      <c r="T23" s="15" t="s">
        <v>1184</v>
      </c>
      <c r="U23" s="15" t="s">
        <v>1184</v>
      </c>
      <c r="V23" s="15" t="s">
        <v>1184</v>
      </c>
      <c r="W23" s="17" t="s">
        <v>1184</v>
      </c>
      <c r="X23" s="17" t="s">
        <v>1184</v>
      </c>
      <c r="Y23" s="18"/>
      <c r="Z23" s="17" t="s">
        <v>1184</v>
      </c>
      <c r="AA23" s="15" t="s">
        <v>1447</v>
      </c>
      <c r="AB23" s="15" t="s">
        <v>1448</v>
      </c>
      <c r="AC23" s="15" t="s">
        <v>1228</v>
      </c>
      <c r="AD23" s="15" t="s">
        <v>1189</v>
      </c>
      <c r="AE23" s="15" t="s">
        <v>1230</v>
      </c>
      <c r="AF23" s="15" t="s">
        <v>1264</v>
      </c>
      <c r="AG23" s="15" t="s">
        <v>1192</v>
      </c>
      <c r="AH23" s="15" t="s">
        <v>1449</v>
      </c>
    </row>
    <row r="24" spans="1:34" ht="14.25">
      <c r="A24" s="14" t="s">
        <v>1450</v>
      </c>
      <c r="B24" s="15" t="s">
        <v>1451</v>
      </c>
      <c r="C24" s="14" t="s">
        <v>1452</v>
      </c>
      <c r="D24" s="14" t="s">
        <v>1358</v>
      </c>
      <c r="E24" s="14" t="s">
        <v>1270</v>
      </c>
      <c r="F24" s="15" t="s">
        <v>1271</v>
      </c>
      <c r="G24" s="14" t="s">
        <v>1270</v>
      </c>
      <c r="H24" s="15" t="s">
        <v>1271</v>
      </c>
      <c r="I24" s="14" t="s">
        <v>1453</v>
      </c>
      <c r="J24" s="14" t="s">
        <v>1453</v>
      </c>
      <c r="K24" s="15" t="s">
        <v>1453</v>
      </c>
      <c r="L24" s="14" t="s">
        <v>1454</v>
      </c>
      <c r="M24" s="14" t="s">
        <v>1455</v>
      </c>
      <c r="N24" s="15" t="s">
        <v>1456</v>
      </c>
      <c r="O24" s="16"/>
      <c r="P24" s="15" t="s">
        <v>1457</v>
      </c>
      <c r="Q24" s="17" t="s">
        <v>1184</v>
      </c>
      <c r="R24" s="17" t="s">
        <v>1184</v>
      </c>
      <c r="S24" s="15" t="s">
        <v>1185</v>
      </c>
      <c r="T24" s="15" t="s">
        <v>1184</v>
      </c>
      <c r="U24" s="15" t="s">
        <v>1184</v>
      </c>
      <c r="V24" s="15" t="s">
        <v>1184</v>
      </c>
      <c r="W24" s="18"/>
      <c r="X24" s="17" t="s">
        <v>1184</v>
      </c>
      <c r="Y24" s="18"/>
      <c r="Z24" s="18"/>
      <c r="AA24" s="15" t="s">
        <v>1458</v>
      </c>
      <c r="AB24" s="15" t="s">
        <v>1459</v>
      </c>
      <c r="AC24" s="15" t="s">
        <v>1290</v>
      </c>
      <c r="AD24" s="15" t="s">
        <v>1310</v>
      </c>
      <c r="AE24" s="15" t="s">
        <v>1460</v>
      </c>
      <c r="AF24" s="15" t="s">
        <v>1249</v>
      </c>
      <c r="AG24" s="15" t="s">
        <v>1212</v>
      </c>
      <c r="AH24" s="15" t="s">
        <v>1279</v>
      </c>
    </row>
    <row r="25" spans="1:34" ht="14.25">
      <c r="A25" s="14" t="s">
        <v>1461</v>
      </c>
      <c r="B25" s="15" t="s">
        <v>1462</v>
      </c>
      <c r="C25" s="14" t="s">
        <v>1463</v>
      </c>
      <c r="D25" s="14" t="s">
        <v>1416</v>
      </c>
      <c r="E25" s="14" t="s">
        <v>1417</v>
      </c>
      <c r="F25" s="15" t="s">
        <v>1418</v>
      </c>
      <c r="G25" s="14" t="s">
        <v>1419</v>
      </c>
      <c r="H25" s="15" t="s">
        <v>1420</v>
      </c>
      <c r="I25" s="14" t="s">
        <v>1464</v>
      </c>
      <c r="J25" s="14" t="s">
        <v>1464</v>
      </c>
      <c r="K25" s="15" t="s">
        <v>1464</v>
      </c>
      <c r="L25" s="14" t="s">
        <v>1465</v>
      </c>
      <c r="M25" s="14" t="s">
        <v>1466</v>
      </c>
      <c r="N25" s="15" t="s">
        <v>1182</v>
      </c>
      <c r="O25" s="16"/>
      <c r="P25" s="15" t="s">
        <v>1467</v>
      </c>
      <c r="Q25" s="17" t="s">
        <v>1184</v>
      </c>
      <c r="R25" s="17" t="s">
        <v>1184</v>
      </c>
      <c r="S25" s="15" t="s">
        <v>1185</v>
      </c>
      <c r="T25" s="15" t="s">
        <v>1184</v>
      </c>
      <c r="U25" s="15" t="s">
        <v>1184</v>
      </c>
      <c r="V25" s="15" t="s">
        <v>1184</v>
      </c>
      <c r="W25" s="18"/>
      <c r="X25" s="17" t="s">
        <v>1184</v>
      </c>
      <c r="Y25" s="18"/>
      <c r="Z25" s="18"/>
      <c r="AA25" s="15" t="s">
        <v>1468</v>
      </c>
      <c r="AB25" s="15" t="s">
        <v>1469</v>
      </c>
      <c r="AC25" s="15" t="s">
        <v>1470</v>
      </c>
      <c r="AD25" s="15" t="s">
        <v>1189</v>
      </c>
      <c r="AE25" s="15" t="s">
        <v>1471</v>
      </c>
      <c r="AF25" s="15" t="s">
        <v>1264</v>
      </c>
      <c r="AG25" s="15" t="s">
        <v>1192</v>
      </c>
      <c r="AH25" s="15" t="s">
        <v>1425</v>
      </c>
    </row>
    <row r="26" spans="1:34" ht="14.25">
      <c r="A26" s="14" t="s">
        <v>1472</v>
      </c>
      <c r="B26" s="15" t="s">
        <v>1473</v>
      </c>
      <c r="C26" s="14" t="s">
        <v>1474</v>
      </c>
      <c r="D26" s="14" t="s">
        <v>1358</v>
      </c>
      <c r="E26" s="14" t="s">
        <v>1270</v>
      </c>
      <c r="F26" s="15" t="s">
        <v>1271</v>
      </c>
      <c r="G26" s="14" t="s">
        <v>1270</v>
      </c>
      <c r="H26" s="15" t="s">
        <v>1271</v>
      </c>
      <c r="I26" s="14" t="s">
        <v>1475</v>
      </c>
      <c r="J26" s="14" t="s">
        <v>1475</v>
      </c>
      <c r="K26" s="15" t="s">
        <v>1475</v>
      </c>
      <c r="L26" s="14" t="s">
        <v>1476</v>
      </c>
      <c r="M26" s="14" t="s">
        <v>1477</v>
      </c>
      <c r="N26" s="15" t="s">
        <v>1182</v>
      </c>
      <c r="O26" s="16"/>
      <c r="P26" s="15" t="s">
        <v>1478</v>
      </c>
      <c r="Q26" s="17" t="s">
        <v>1184</v>
      </c>
      <c r="R26" s="17" t="s">
        <v>1184</v>
      </c>
      <c r="S26" s="15" t="s">
        <v>1185</v>
      </c>
      <c r="T26" s="15" t="s">
        <v>1184</v>
      </c>
      <c r="U26" s="15" t="s">
        <v>1184</v>
      </c>
      <c r="V26" s="15" t="s">
        <v>1184</v>
      </c>
      <c r="W26" s="18"/>
      <c r="X26" s="18"/>
      <c r="Y26" s="18"/>
      <c r="Z26" s="18"/>
      <c r="AA26" s="15" t="s">
        <v>1479</v>
      </c>
      <c r="AB26" s="15" t="s">
        <v>1480</v>
      </c>
      <c r="AC26" s="15" t="s">
        <v>1290</v>
      </c>
      <c r="AD26" s="15" t="s">
        <v>1481</v>
      </c>
      <c r="AE26" s="15" t="s">
        <v>1248</v>
      </c>
      <c r="AF26" s="15" t="s">
        <v>1264</v>
      </c>
      <c r="AG26" s="15" t="s">
        <v>1232</v>
      </c>
      <c r="AH26" s="15" t="s">
        <v>1279</v>
      </c>
    </row>
    <row r="27" spans="1:34" ht="14.25">
      <c r="A27" s="14" t="s">
        <v>1482</v>
      </c>
      <c r="B27" s="15" t="s">
        <v>1482</v>
      </c>
      <c r="C27" s="14" t="s">
        <v>1483</v>
      </c>
      <c r="D27" s="14" t="s">
        <v>1484</v>
      </c>
      <c r="E27" s="14" t="s">
        <v>1270</v>
      </c>
      <c r="F27" s="15" t="s">
        <v>1271</v>
      </c>
      <c r="G27" s="14" t="s">
        <v>1270</v>
      </c>
      <c r="H27" s="15" t="s">
        <v>1271</v>
      </c>
      <c r="I27" s="14" t="s">
        <v>1485</v>
      </c>
      <c r="J27" s="14" t="s">
        <v>1486</v>
      </c>
      <c r="K27" s="15" t="s">
        <v>1487</v>
      </c>
      <c r="L27" s="14" t="s">
        <v>1488</v>
      </c>
      <c r="M27" s="14" t="s">
        <v>1489</v>
      </c>
      <c r="N27" s="15" t="s">
        <v>1182</v>
      </c>
      <c r="O27" s="15" t="s">
        <v>1490</v>
      </c>
      <c r="P27" s="15" t="s">
        <v>1491</v>
      </c>
      <c r="Q27" s="17" t="s">
        <v>1184</v>
      </c>
      <c r="R27" s="17" t="s">
        <v>1184</v>
      </c>
      <c r="S27" s="15" t="s">
        <v>1185</v>
      </c>
      <c r="T27" s="15" t="s">
        <v>1184</v>
      </c>
      <c r="U27" s="15" t="s">
        <v>1184</v>
      </c>
      <c r="V27" s="15" t="s">
        <v>1184</v>
      </c>
      <c r="W27" s="17" t="s">
        <v>1184</v>
      </c>
      <c r="X27" s="18"/>
      <c r="Y27" s="17" t="s">
        <v>1184</v>
      </c>
      <c r="Z27" s="18"/>
      <c r="AA27" s="15" t="s">
        <v>1492</v>
      </c>
      <c r="AB27" s="15" t="s">
        <v>1493</v>
      </c>
      <c r="AC27" s="15" t="s">
        <v>1494</v>
      </c>
      <c r="AD27" s="15" t="s">
        <v>1310</v>
      </c>
      <c r="AE27" s="15" t="s">
        <v>1495</v>
      </c>
      <c r="AF27" s="15" t="s">
        <v>1249</v>
      </c>
      <c r="AG27" s="15" t="s">
        <v>1496</v>
      </c>
      <c r="AH27" s="15" t="s">
        <v>1497</v>
      </c>
    </row>
    <row r="28" spans="1:34" ht="14.25">
      <c r="A28" s="14" t="s">
        <v>1498</v>
      </c>
      <c r="B28" s="15" t="s">
        <v>1499</v>
      </c>
      <c r="C28" s="14" t="s">
        <v>1500</v>
      </c>
      <c r="D28" s="14" t="s">
        <v>1416</v>
      </c>
      <c r="E28" s="14" t="s">
        <v>1417</v>
      </c>
      <c r="F28" s="15" t="s">
        <v>1418</v>
      </c>
      <c r="G28" s="14" t="s">
        <v>1419</v>
      </c>
      <c r="H28" s="15" t="s">
        <v>1420</v>
      </c>
      <c r="I28" s="14" t="s">
        <v>1501</v>
      </c>
      <c r="J28" s="14" t="s">
        <v>1501</v>
      </c>
      <c r="K28" s="15" t="s">
        <v>1501</v>
      </c>
      <c r="L28" s="14" t="s">
        <v>1502</v>
      </c>
      <c r="M28" s="14" t="s">
        <v>1503</v>
      </c>
      <c r="N28" s="15" t="s">
        <v>1205</v>
      </c>
      <c r="O28" s="16"/>
      <c r="P28" s="15" t="s">
        <v>1504</v>
      </c>
      <c r="Q28" s="17" t="s">
        <v>1184</v>
      </c>
      <c r="R28" s="17" t="s">
        <v>1184</v>
      </c>
      <c r="S28" s="15" t="s">
        <v>1185</v>
      </c>
      <c r="T28" s="15" t="s">
        <v>1184</v>
      </c>
      <c r="U28" s="15" t="s">
        <v>1184</v>
      </c>
      <c r="V28" s="15" t="s">
        <v>1184</v>
      </c>
      <c r="W28" s="18"/>
      <c r="X28" s="18"/>
      <c r="Y28" s="18"/>
      <c r="Z28" s="18"/>
      <c r="AA28" s="15" t="s">
        <v>1505</v>
      </c>
      <c r="AB28" s="15" t="s">
        <v>1506</v>
      </c>
      <c r="AC28" s="15" t="s">
        <v>1470</v>
      </c>
      <c r="AD28" s="15" t="s">
        <v>1507</v>
      </c>
      <c r="AE28" s="15" t="s">
        <v>1352</v>
      </c>
      <c r="AF28" s="15" t="s">
        <v>1353</v>
      </c>
      <c r="AG28" s="15" t="s">
        <v>1212</v>
      </c>
      <c r="AH28" s="15" t="s">
        <v>1425</v>
      </c>
    </row>
    <row r="29" spans="1:34" ht="14.25">
      <c r="A29" s="14" t="s">
        <v>1508</v>
      </c>
      <c r="B29" s="16"/>
      <c r="C29" s="14" t="s">
        <v>1509</v>
      </c>
      <c r="D29" s="14" t="s">
        <v>1510</v>
      </c>
      <c r="E29" s="14" t="s">
        <v>1511</v>
      </c>
      <c r="F29" s="15" t="s">
        <v>1512</v>
      </c>
      <c r="G29" s="14" t="s">
        <v>1513</v>
      </c>
      <c r="H29" s="15" t="s">
        <v>1514</v>
      </c>
      <c r="I29" s="19"/>
      <c r="J29" s="14" t="s">
        <v>1515</v>
      </c>
      <c r="K29" s="16"/>
      <c r="L29" s="14" t="s">
        <v>1516</v>
      </c>
      <c r="M29" s="19"/>
      <c r="N29" s="16"/>
      <c r="O29" s="16"/>
      <c r="P29" s="15" t="s">
        <v>1517</v>
      </c>
      <c r="Q29" s="17" t="s">
        <v>1184</v>
      </c>
      <c r="R29" s="18"/>
      <c r="S29" s="16"/>
      <c r="T29" s="16"/>
      <c r="U29" s="16"/>
      <c r="V29" s="16"/>
      <c r="W29" s="18"/>
      <c r="X29" s="18"/>
      <c r="Y29" s="18"/>
      <c r="Z29" s="17" t="s">
        <v>1184</v>
      </c>
      <c r="AA29" s="16"/>
      <c r="AB29" s="16"/>
      <c r="AC29" s="16"/>
      <c r="AD29" s="16"/>
      <c r="AE29" s="16"/>
      <c r="AF29" s="16"/>
      <c r="AG29" s="16"/>
      <c r="AH29" s="15" t="s">
        <v>1518</v>
      </c>
    </row>
    <row r="30" spans="1:34" ht="14.25">
      <c r="A30" s="14" t="s">
        <v>1519</v>
      </c>
      <c r="B30" s="16"/>
      <c r="C30" s="14" t="s">
        <v>1520</v>
      </c>
      <c r="D30" s="14" t="s">
        <v>1521</v>
      </c>
      <c r="E30" s="14" t="s">
        <v>1297</v>
      </c>
      <c r="F30" s="15" t="s">
        <v>1298</v>
      </c>
      <c r="G30" s="14" t="s">
        <v>1299</v>
      </c>
      <c r="H30" s="15" t="s">
        <v>1300</v>
      </c>
      <c r="I30" s="14" t="s">
        <v>1522</v>
      </c>
      <c r="J30" s="14" t="s">
        <v>1522</v>
      </c>
      <c r="K30" s="16"/>
      <c r="L30" s="14" t="s">
        <v>1523</v>
      </c>
      <c r="M30" s="19"/>
      <c r="N30" s="16"/>
      <c r="O30" s="16"/>
      <c r="P30" s="15" t="s">
        <v>1524</v>
      </c>
      <c r="Q30" s="17" t="s">
        <v>1184</v>
      </c>
      <c r="R30" s="18"/>
      <c r="S30" s="16"/>
      <c r="T30" s="16"/>
      <c r="U30" s="16"/>
      <c r="V30" s="16"/>
      <c r="W30" s="18"/>
      <c r="X30" s="18"/>
      <c r="Y30" s="18"/>
      <c r="Z30" s="17" t="s">
        <v>1184</v>
      </c>
      <c r="AA30" s="16"/>
      <c r="AB30" s="16"/>
      <c r="AC30" s="16"/>
      <c r="AD30" s="16"/>
      <c r="AE30" s="16"/>
      <c r="AF30" s="16"/>
      <c r="AG30" s="16"/>
      <c r="AH30" s="16" t="s">
        <v>1525</v>
      </c>
    </row>
    <row r="31" spans="1:34" ht="14.25">
      <c r="A31" s="14" t="s">
        <v>1526</v>
      </c>
      <c r="B31" s="16"/>
      <c r="C31" s="14" t="s">
        <v>1527</v>
      </c>
      <c r="D31" s="14" t="s">
        <v>1416</v>
      </c>
      <c r="E31" s="14" t="s">
        <v>1417</v>
      </c>
      <c r="F31" s="15" t="s">
        <v>1418</v>
      </c>
      <c r="G31" s="14" t="s">
        <v>1419</v>
      </c>
      <c r="H31" s="15" t="s">
        <v>1420</v>
      </c>
      <c r="I31" s="14" t="s">
        <v>1528</v>
      </c>
      <c r="J31" s="19"/>
      <c r="K31" s="16"/>
      <c r="L31" s="14" t="s">
        <v>1529</v>
      </c>
      <c r="M31" s="19"/>
      <c r="N31" s="16"/>
      <c r="O31" s="16"/>
      <c r="P31" s="15" t="s">
        <v>1530</v>
      </c>
      <c r="Q31" s="17" t="s">
        <v>1184</v>
      </c>
      <c r="R31" s="18"/>
      <c r="S31" s="16"/>
      <c r="T31" s="16"/>
      <c r="U31" s="16"/>
      <c r="V31" s="16"/>
      <c r="W31" s="18"/>
      <c r="X31" s="18"/>
      <c r="Y31" s="18"/>
      <c r="Z31" s="17" t="s">
        <v>1184</v>
      </c>
      <c r="AA31" s="16"/>
      <c r="AB31" s="16"/>
      <c r="AC31" s="16"/>
      <c r="AD31" s="16"/>
      <c r="AE31" s="16"/>
      <c r="AF31" s="16"/>
      <c r="AG31" s="16"/>
      <c r="AH31" s="15" t="s">
        <v>1531</v>
      </c>
    </row>
    <row r="32" spans="1:34" ht="14.25">
      <c r="A32" s="14" t="s">
        <v>1532</v>
      </c>
      <c r="B32" s="15" t="s">
        <v>1533</v>
      </c>
      <c r="C32" s="14" t="s">
        <v>1534</v>
      </c>
      <c r="D32" s="14" t="s">
        <v>1403</v>
      </c>
      <c r="E32" s="14" t="s">
        <v>1404</v>
      </c>
      <c r="F32" s="15" t="s">
        <v>1405</v>
      </c>
      <c r="G32" s="14" t="s">
        <v>1406</v>
      </c>
      <c r="H32" s="15" t="s">
        <v>1407</v>
      </c>
      <c r="I32" s="14" t="s">
        <v>1535</v>
      </c>
      <c r="J32" s="14" t="s">
        <v>1536</v>
      </c>
      <c r="K32" s="15" t="s">
        <v>1535</v>
      </c>
      <c r="L32" s="14" t="s">
        <v>1537</v>
      </c>
      <c r="M32" s="14" t="s">
        <v>1538</v>
      </c>
      <c r="N32" s="15" t="s">
        <v>1539</v>
      </c>
      <c r="O32" s="16"/>
      <c r="P32" s="15" t="s">
        <v>1540</v>
      </c>
      <c r="Q32" s="17" t="s">
        <v>1184</v>
      </c>
      <c r="R32" s="17" t="s">
        <v>1184</v>
      </c>
      <c r="S32" s="15" t="s">
        <v>1185</v>
      </c>
      <c r="T32" s="15" t="s">
        <v>1184</v>
      </c>
      <c r="U32" s="15" t="s">
        <v>1184</v>
      </c>
      <c r="V32" s="15" t="s">
        <v>1184</v>
      </c>
      <c r="W32" s="17" t="s">
        <v>1184</v>
      </c>
      <c r="X32" s="18"/>
      <c r="Y32" s="17" t="s">
        <v>1184</v>
      </c>
      <c r="Z32" s="18"/>
      <c r="AA32" s="15" t="s">
        <v>1541</v>
      </c>
      <c r="AB32" s="15" t="s">
        <v>1542</v>
      </c>
      <c r="AC32" s="15" t="s">
        <v>1543</v>
      </c>
      <c r="AD32" s="16"/>
      <c r="AE32" s="15" t="s">
        <v>1544</v>
      </c>
      <c r="AF32" s="15" t="s">
        <v>1545</v>
      </c>
      <c r="AG32" s="15" t="s">
        <v>1192</v>
      </c>
      <c r="AH32" s="16" t="s">
        <v>1546</v>
      </c>
    </row>
    <row r="33" spans="1:34" ht="14.25">
      <c r="A33" s="14" t="s">
        <v>1547</v>
      </c>
      <c r="B33" s="16"/>
      <c r="C33" s="14" t="s">
        <v>1548</v>
      </c>
      <c r="D33" s="14" t="s">
        <v>1174</v>
      </c>
      <c r="E33" s="14" t="s">
        <v>1175</v>
      </c>
      <c r="F33" s="15" t="s">
        <v>1176</v>
      </c>
      <c r="G33" s="14" t="s">
        <v>1177</v>
      </c>
      <c r="H33" s="15" t="s">
        <v>1178</v>
      </c>
      <c r="I33" s="14" t="s">
        <v>1549</v>
      </c>
      <c r="J33" s="19"/>
      <c r="K33" s="16"/>
      <c r="L33" s="19"/>
      <c r="M33" s="19"/>
      <c r="N33" s="16"/>
      <c r="O33" s="16"/>
      <c r="P33" s="16"/>
      <c r="Q33" s="17" t="s">
        <v>1184</v>
      </c>
      <c r="R33" s="18"/>
      <c r="S33" s="16"/>
      <c r="T33" s="16"/>
      <c r="U33" s="16"/>
      <c r="V33" s="16"/>
      <c r="W33" s="17" t="s">
        <v>1184</v>
      </c>
      <c r="X33" s="18"/>
      <c r="Y33" s="17" t="s">
        <v>1184</v>
      </c>
      <c r="Z33" s="18"/>
      <c r="AA33" s="16"/>
      <c r="AB33" s="16"/>
      <c r="AC33" s="16"/>
      <c r="AD33" s="16"/>
      <c r="AE33" s="16"/>
      <c r="AF33" s="16"/>
      <c r="AG33" s="16"/>
      <c r="AH33" s="15" t="s">
        <v>1193</v>
      </c>
    </row>
    <row r="34" spans="1:34" ht="14.25">
      <c r="A34" s="14" t="s">
        <v>1550</v>
      </c>
      <c r="B34" s="16"/>
      <c r="C34" s="14" t="s">
        <v>1551</v>
      </c>
      <c r="D34" s="14" t="s">
        <v>1552</v>
      </c>
      <c r="E34" s="14" t="s">
        <v>1553</v>
      </c>
      <c r="F34" s="15" t="s">
        <v>1554</v>
      </c>
      <c r="G34" s="14" t="s">
        <v>1555</v>
      </c>
      <c r="H34" s="15" t="s">
        <v>1556</v>
      </c>
      <c r="I34" s="14" t="s">
        <v>1557</v>
      </c>
      <c r="J34" s="19"/>
      <c r="K34" s="16"/>
      <c r="L34" s="19"/>
      <c r="M34" s="19"/>
      <c r="N34" s="16"/>
      <c r="O34" s="16"/>
      <c r="P34" s="15" t="s">
        <v>1558</v>
      </c>
      <c r="Q34" s="17" t="s">
        <v>1184</v>
      </c>
      <c r="R34" s="18"/>
      <c r="S34" s="16"/>
      <c r="T34" s="16"/>
      <c r="U34" s="16"/>
      <c r="V34" s="16"/>
      <c r="W34" s="18"/>
      <c r="X34" s="18"/>
      <c r="Y34" s="17" t="s">
        <v>1184</v>
      </c>
      <c r="Z34" s="18"/>
      <c r="AA34" s="16"/>
      <c r="AB34" s="16"/>
      <c r="AC34" s="16"/>
      <c r="AD34" s="16"/>
      <c r="AE34" s="16"/>
      <c r="AF34" s="16"/>
      <c r="AG34" s="16"/>
      <c r="AH34" s="16"/>
    </row>
    <row r="35" spans="1:34" ht="14.25">
      <c r="A35" s="14" t="s">
        <v>1559</v>
      </c>
      <c r="B35" s="15" t="s">
        <v>1560</v>
      </c>
      <c r="C35" s="14" t="s">
        <v>1561</v>
      </c>
      <c r="D35" s="14" t="s">
        <v>1562</v>
      </c>
      <c r="E35" s="14" t="s">
        <v>1553</v>
      </c>
      <c r="F35" s="15" t="s">
        <v>1554</v>
      </c>
      <c r="G35" s="14" t="s">
        <v>1563</v>
      </c>
      <c r="H35" s="15" t="s">
        <v>1564</v>
      </c>
      <c r="I35" s="14" t="s">
        <v>1565</v>
      </c>
      <c r="J35" s="14" t="s">
        <v>1565</v>
      </c>
      <c r="K35" s="15" t="s">
        <v>1565</v>
      </c>
      <c r="L35" s="14" t="s">
        <v>1566</v>
      </c>
      <c r="M35" s="14" t="s">
        <v>1567</v>
      </c>
      <c r="N35" s="15" t="s">
        <v>1182</v>
      </c>
      <c r="O35" s="16"/>
      <c r="P35" s="15" t="s">
        <v>1568</v>
      </c>
      <c r="Q35" s="17" t="s">
        <v>1184</v>
      </c>
      <c r="R35" s="18"/>
      <c r="S35" s="16"/>
      <c r="T35" s="16"/>
      <c r="U35" s="16"/>
      <c r="V35" s="16"/>
      <c r="W35" s="18"/>
      <c r="X35" s="18"/>
      <c r="Y35" s="17" t="s">
        <v>1184</v>
      </c>
      <c r="Z35" s="18"/>
      <c r="AA35" s="16"/>
      <c r="AB35" s="16"/>
      <c r="AC35" s="16"/>
      <c r="AD35" s="16"/>
      <c r="AE35" s="16"/>
      <c r="AF35" s="16"/>
      <c r="AG35" s="16"/>
      <c r="AH35" s="15" t="s">
        <v>1569</v>
      </c>
    </row>
    <row r="36" spans="1:34" ht="14.25">
      <c r="A36" s="14" t="s">
        <v>1570</v>
      </c>
      <c r="B36" s="16"/>
      <c r="C36" s="14" t="s">
        <v>1571</v>
      </c>
      <c r="D36" s="14" t="s">
        <v>1174</v>
      </c>
      <c r="E36" s="14" t="s">
        <v>1175</v>
      </c>
      <c r="F36" s="15" t="s">
        <v>1176</v>
      </c>
      <c r="G36" s="14" t="s">
        <v>1572</v>
      </c>
      <c r="H36" s="15" t="s">
        <v>1573</v>
      </c>
      <c r="I36" s="14" t="s">
        <v>1574</v>
      </c>
      <c r="J36" s="19"/>
      <c r="K36" s="16"/>
      <c r="L36" s="14" t="s">
        <v>1575</v>
      </c>
      <c r="M36" s="19"/>
      <c r="N36" s="16"/>
      <c r="O36" s="16"/>
      <c r="P36" s="15" t="s">
        <v>1576</v>
      </c>
      <c r="Q36" s="17" t="s">
        <v>1184</v>
      </c>
      <c r="R36" s="18"/>
      <c r="S36" s="16"/>
      <c r="T36" s="16"/>
      <c r="U36" s="16"/>
      <c r="V36" s="16"/>
      <c r="W36" s="17" t="s">
        <v>1184</v>
      </c>
      <c r="X36" s="18"/>
      <c r="Y36" s="18"/>
      <c r="Z36" s="18"/>
      <c r="AA36" s="16"/>
      <c r="AB36" s="16"/>
      <c r="AC36" s="16"/>
      <c r="AD36" s="16"/>
      <c r="AE36" s="16"/>
      <c r="AF36" s="16"/>
      <c r="AG36" s="16"/>
      <c r="AH36" s="15" t="s">
        <v>1577</v>
      </c>
    </row>
    <row r="37" spans="1:34" ht="14.25">
      <c r="A37" s="14" t="s">
        <v>1578</v>
      </c>
      <c r="B37" s="16"/>
      <c r="C37" s="14" t="s">
        <v>1579</v>
      </c>
      <c r="D37" s="14" t="s">
        <v>1174</v>
      </c>
      <c r="E37" s="14" t="s">
        <v>1175</v>
      </c>
      <c r="F37" s="15" t="s">
        <v>1176</v>
      </c>
      <c r="G37" s="14" t="s">
        <v>1580</v>
      </c>
      <c r="H37" s="15" t="s">
        <v>1581</v>
      </c>
      <c r="I37" s="14" t="s">
        <v>1582</v>
      </c>
      <c r="J37" s="19"/>
      <c r="K37" s="16"/>
      <c r="L37" s="14" t="s">
        <v>1583</v>
      </c>
      <c r="M37" s="19"/>
      <c r="N37" s="15" t="s">
        <v>1584</v>
      </c>
      <c r="O37" s="16"/>
      <c r="P37" s="15" t="s">
        <v>1585</v>
      </c>
      <c r="Q37" s="17" t="s">
        <v>1184</v>
      </c>
      <c r="R37" s="18"/>
      <c r="S37" s="16"/>
      <c r="T37" s="16"/>
      <c r="U37" s="16"/>
      <c r="V37" s="16"/>
      <c r="W37" s="18"/>
      <c r="X37" s="18"/>
      <c r="Y37" s="17" t="s">
        <v>1184</v>
      </c>
      <c r="Z37" s="18"/>
      <c r="AA37" s="16"/>
      <c r="AB37" s="16"/>
      <c r="AC37" s="16"/>
      <c r="AD37" s="16"/>
      <c r="AE37" s="16"/>
      <c r="AF37" s="16"/>
      <c r="AG37" s="16"/>
      <c r="AH37" s="16" t="s">
        <v>1586</v>
      </c>
    </row>
    <row r="38" spans="1:34" ht="14.25">
      <c r="A38" s="14" t="s">
        <v>1587</v>
      </c>
      <c r="B38" s="15" t="s">
        <v>1588</v>
      </c>
      <c r="C38" s="14" t="s">
        <v>1589</v>
      </c>
      <c r="D38" s="14" t="s">
        <v>1358</v>
      </c>
      <c r="E38" s="14" t="s">
        <v>1270</v>
      </c>
      <c r="F38" s="15" t="s">
        <v>1271</v>
      </c>
      <c r="G38" s="14" t="s">
        <v>1270</v>
      </c>
      <c r="H38" s="15" t="s">
        <v>1271</v>
      </c>
      <c r="I38" s="14" t="s">
        <v>1590</v>
      </c>
      <c r="J38" s="14" t="s">
        <v>1590</v>
      </c>
      <c r="K38" s="15" t="s">
        <v>1590</v>
      </c>
      <c r="L38" s="14" t="s">
        <v>1591</v>
      </c>
      <c r="M38" s="14" t="s">
        <v>1592</v>
      </c>
      <c r="N38" s="15" t="s">
        <v>1205</v>
      </c>
      <c r="O38" s="16"/>
      <c r="P38" s="15" t="s">
        <v>1593</v>
      </c>
      <c r="Q38" s="17" t="s">
        <v>1184</v>
      </c>
      <c r="R38" s="17" t="s">
        <v>1184</v>
      </c>
      <c r="S38" s="15" t="s">
        <v>1185</v>
      </c>
      <c r="T38" s="15" t="s">
        <v>1184</v>
      </c>
      <c r="U38" s="15" t="s">
        <v>1184</v>
      </c>
      <c r="V38" s="15" t="s">
        <v>1184</v>
      </c>
      <c r="W38" s="18"/>
      <c r="X38" s="17" t="s">
        <v>1184</v>
      </c>
      <c r="Y38" s="18"/>
      <c r="Z38" s="18"/>
      <c r="AA38" s="15" t="s">
        <v>1594</v>
      </c>
      <c r="AB38" s="15" t="s">
        <v>1595</v>
      </c>
      <c r="AC38" s="15" t="s">
        <v>1366</v>
      </c>
      <c r="AD38" s="15" t="s">
        <v>1247</v>
      </c>
      <c r="AE38" s="15" t="s">
        <v>1596</v>
      </c>
      <c r="AF38" s="15" t="s">
        <v>1249</v>
      </c>
      <c r="AG38" s="15" t="s">
        <v>1597</v>
      </c>
      <c r="AH38" s="15" t="s">
        <v>1279</v>
      </c>
    </row>
    <row r="39" spans="1:34" ht="14.25">
      <c r="A39" s="14" t="s">
        <v>1598</v>
      </c>
      <c r="B39" s="15" t="s">
        <v>1598</v>
      </c>
      <c r="C39" s="14" t="s">
        <v>1599</v>
      </c>
      <c r="D39" s="14" t="s">
        <v>1562</v>
      </c>
      <c r="E39" s="14" t="s">
        <v>1270</v>
      </c>
      <c r="F39" s="15" t="s">
        <v>1271</v>
      </c>
      <c r="G39" s="14" t="s">
        <v>1270</v>
      </c>
      <c r="H39" s="15" t="s">
        <v>1271</v>
      </c>
      <c r="I39" s="14" t="s">
        <v>1600</v>
      </c>
      <c r="J39" s="14" t="s">
        <v>1601</v>
      </c>
      <c r="K39" s="16"/>
      <c r="L39" s="14" t="s">
        <v>1602</v>
      </c>
      <c r="M39" s="14" t="s">
        <v>1603</v>
      </c>
      <c r="N39" s="15" t="s">
        <v>1205</v>
      </c>
      <c r="O39" s="15" t="s">
        <v>1604</v>
      </c>
      <c r="P39" s="16"/>
      <c r="Q39" s="17" t="s">
        <v>1184</v>
      </c>
      <c r="R39" s="17" t="s">
        <v>1184</v>
      </c>
      <c r="S39" s="15" t="s">
        <v>1259</v>
      </c>
      <c r="T39" s="16"/>
      <c r="U39" s="15" t="s">
        <v>1184</v>
      </c>
      <c r="V39" s="15" t="s">
        <v>1184</v>
      </c>
      <c r="W39" s="18"/>
      <c r="X39" s="18"/>
      <c r="Y39" s="18"/>
      <c r="Z39" s="18"/>
      <c r="AA39" s="16"/>
      <c r="AB39" s="15" t="s">
        <v>1605</v>
      </c>
      <c r="AC39" s="16"/>
      <c r="AD39" s="16"/>
      <c r="AE39" s="16"/>
      <c r="AF39" s="16"/>
      <c r="AG39" s="16"/>
      <c r="AH39" s="15" t="s">
        <v>1606</v>
      </c>
    </row>
    <row r="40" spans="1:34" ht="14.25">
      <c r="A40" s="14" t="s">
        <v>1607</v>
      </c>
      <c r="B40" s="15" t="s">
        <v>1608</v>
      </c>
      <c r="C40" s="14" t="s">
        <v>1609</v>
      </c>
      <c r="D40" s="14" t="s">
        <v>1385</v>
      </c>
      <c r="E40" s="14" t="s">
        <v>1386</v>
      </c>
      <c r="F40" s="15" t="s">
        <v>1387</v>
      </c>
      <c r="G40" s="14" t="s">
        <v>1610</v>
      </c>
      <c r="H40" s="15" t="s">
        <v>1611</v>
      </c>
      <c r="I40" s="14" t="s">
        <v>1612</v>
      </c>
      <c r="J40" s="14" t="s">
        <v>1612</v>
      </c>
      <c r="K40" s="15" t="s">
        <v>1612</v>
      </c>
      <c r="L40" s="14" t="s">
        <v>1613</v>
      </c>
      <c r="M40" s="14" t="s">
        <v>1614</v>
      </c>
      <c r="N40" s="15" t="s">
        <v>1182</v>
      </c>
      <c r="O40" s="16"/>
      <c r="P40" s="15" t="s">
        <v>1615</v>
      </c>
      <c r="Q40" s="17" t="s">
        <v>1184</v>
      </c>
      <c r="R40" s="17" t="s">
        <v>1184</v>
      </c>
      <c r="S40" s="15" t="s">
        <v>1185</v>
      </c>
      <c r="T40" s="15" t="s">
        <v>1184</v>
      </c>
      <c r="U40" s="15" t="s">
        <v>1184</v>
      </c>
      <c r="V40" s="15" t="s">
        <v>1184</v>
      </c>
      <c r="W40" s="18"/>
      <c r="X40" s="18"/>
      <c r="Y40" s="18"/>
      <c r="Z40" s="18"/>
      <c r="AA40" s="15" t="s">
        <v>1616</v>
      </c>
      <c r="AB40" s="15" t="s">
        <v>1617</v>
      </c>
      <c r="AC40" s="15" t="s">
        <v>1618</v>
      </c>
      <c r="AD40" s="15" t="s">
        <v>1189</v>
      </c>
      <c r="AE40" s="15" t="s">
        <v>1619</v>
      </c>
      <c r="AF40" s="15" t="s">
        <v>1264</v>
      </c>
      <c r="AG40" s="15" t="s">
        <v>1192</v>
      </c>
      <c r="AH40" s="15" t="s">
        <v>1606</v>
      </c>
    </row>
    <row r="41" spans="1:34" ht="14.25">
      <c r="A41" s="14" t="s">
        <v>1620</v>
      </c>
      <c r="B41" s="16"/>
      <c r="C41" s="14" t="s">
        <v>1621</v>
      </c>
      <c r="D41" s="14" t="s">
        <v>1622</v>
      </c>
      <c r="E41" s="14" t="s">
        <v>1623</v>
      </c>
      <c r="F41" s="15" t="s">
        <v>1624</v>
      </c>
      <c r="G41" s="14" t="s">
        <v>1625</v>
      </c>
      <c r="H41" s="15" t="s">
        <v>1626</v>
      </c>
      <c r="I41" s="14" t="s">
        <v>1627</v>
      </c>
      <c r="J41" s="14" t="s">
        <v>1627</v>
      </c>
      <c r="K41" s="15" t="s">
        <v>1627</v>
      </c>
      <c r="L41" s="14" t="s">
        <v>1628</v>
      </c>
      <c r="M41" s="14" t="s">
        <v>1629</v>
      </c>
      <c r="N41" s="15" t="s">
        <v>1630</v>
      </c>
      <c r="O41" s="16"/>
      <c r="P41" s="15" t="s">
        <v>1631</v>
      </c>
      <c r="Q41" s="17" t="s">
        <v>1184</v>
      </c>
      <c r="R41" s="18"/>
      <c r="S41" s="16"/>
      <c r="T41" s="16"/>
      <c r="U41" s="16"/>
      <c r="V41" s="16"/>
      <c r="W41" s="17" t="s">
        <v>1184</v>
      </c>
      <c r="X41" s="18"/>
      <c r="Y41" s="17" t="s">
        <v>1184</v>
      </c>
      <c r="Z41" s="18"/>
      <c r="AA41" s="16"/>
      <c r="AB41" s="16"/>
      <c r="AC41" s="16"/>
      <c r="AD41" s="16"/>
      <c r="AE41" s="16"/>
      <c r="AF41" s="16"/>
      <c r="AG41" s="16"/>
      <c r="AH41" s="15" t="s">
        <v>1632</v>
      </c>
    </row>
    <row r="42" spans="1:34" ht="14.25">
      <c r="A42" s="14" t="s">
        <v>1633</v>
      </c>
      <c r="B42" s="15" t="s">
        <v>1634</v>
      </c>
      <c r="C42" s="14" t="s">
        <v>1635</v>
      </c>
      <c r="D42" s="14" t="s">
        <v>1327</v>
      </c>
      <c r="E42" s="14" t="s">
        <v>1328</v>
      </c>
      <c r="F42" s="15" t="s">
        <v>1329</v>
      </c>
      <c r="G42" s="14" t="s">
        <v>1330</v>
      </c>
      <c r="H42" s="15" t="s">
        <v>1331</v>
      </c>
      <c r="I42" s="14" t="s">
        <v>1636</v>
      </c>
      <c r="J42" s="14" t="s">
        <v>1636</v>
      </c>
      <c r="K42" s="15" t="s">
        <v>1636</v>
      </c>
      <c r="L42" s="14" t="s">
        <v>1637</v>
      </c>
      <c r="M42" s="19"/>
      <c r="N42" s="16"/>
      <c r="O42" s="16"/>
      <c r="P42" s="15" t="s">
        <v>1638</v>
      </c>
      <c r="Q42" s="17" t="s">
        <v>1184</v>
      </c>
      <c r="R42" s="18"/>
      <c r="S42" s="16"/>
      <c r="T42" s="16"/>
      <c r="U42" s="16"/>
      <c r="V42" s="16"/>
      <c r="W42" s="17" t="s">
        <v>1184</v>
      </c>
      <c r="X42" s="18"/>
      <c r="Y42" s="18"/>
      <c r="Z42" s="18"/>
      <c r="AA42" s="15" t="s">
        <v>1639</v>
      </c>
      <c r="AB42" s="16"/>
      <c r="AC42" s="16"/>
      <c r="AD42" s="16"/>
      <c r="AE42" s="16"/>
      <c r="AF42" s="16"/>
      <c r="AG42" s="16"/>
      <c r="AH42" s="15" t="s">
        <v>1640</v>
      </c>
    </row>
    <row r="43" spans="1:34" ht="14.25">
      <c r="A43" s="14" t="s">
        <v>1641</v>
      </c>
      <c r="B43" s="15" t="s">
        <v>1641</v>
      </c>
      <c r="C43" s="14" t="s">
        <v>1642</v>
      </c>
      <c r="D43" s="14" t="s">
        <v>1643</v>
      </c>
      <c r="E43" s="14" t="s">
        <v>1644</v>
      </c>
      <c r="F43" s="15" t="s">
        <v>1645</v>
      </c>
      <c r="G43" s="14" t="s">
        <v>1646</v>
      </c>
      <c r="H43" s="15" t="s">
        <v>1647</v>
      </c>
      <c r="I43" s="14" t="s">
        <v>1648</v>
      </c>
      <c r="J43" s="19"/>
      <c r="K43" s="15" t="s">
        <v>1648</v>
      </c>
      <c r="L43" s="19"/>
      <c r="M43" s="14" t="s">
        <v>1649</v>
      </c>
      <c r="N43" s="15" t="s">
        <v>1205</v>
      </c>
      <c r="O43" s="16"/>
      <c r="P43" s="15" t="s">
        <v>1650</v>
      </c>
      <c r="Q43" s="17" t="s">
        <v>1184</v>
      </c>
      <c r="R43" s="18"/>
      <c r="S43" s="16"/>
      <c r="T43" s="16"/>
      <c r="U43" s="16"/>
      <c r="V43" s="16"/>
      <c r="W43" s="17" t="s">
        <v>1184</v>
      </c>
      <c r="X43" s="18"/>
      <c r="Y43" s="18"/>
      <c r="Z43" s="18"/>
      <c r="AA43" s="16"/>
      <c r="AB43" s="16"/>
      <c r="AC43" s="16"/>
      <c r="AD43" s="16"/>
      <c r="AE43" s="16"/>
      <c r="AF43" s="16"/>
      <c r="AG43" s="16"/>
      <c r="AH43" s="15" t="s">
        <v>1651</v>
      </c>
    </row>
    <row r="44" spans="1:34" ht="14.25">
      <c r="A44" s="14" t="s">
        <v>1652</v>
      </c>
      <c r="B44" s="15" t="s">
        <v>1652</v>
      </c>
      <c r="C44" s="14" t="s">
        <v>1653</v>
      </c>
      <c r="D44" s="14" t="s">
        <v>1358</v>
      </c>
      <c r="E44" s="14" t="s">
        <v>1270</v>
      </c>
      <c r="F44" s="15" t="s">
        <v>1271</v>
      </c>
      <c r="G44" s="14" t="s">
        <v>1270</v>
      </c>
      <c r="H44" s="15" t="s">
        <v>1271</v>
      </c>
      <c r="I44" s="14" t="s">
        <v>1654</v>
      </c>
      <c r="J44" s="14" t="s">
        <v>1654</v>
      </c>
      <c r="K44" s="16"/>
      <c r="L44" s="14" t="s">
        <v>1655</v>
      </c>
      <c r="M44" s="14" t="s">
        <v>1656</v>
      </c>
      <c r="N44" s="15" t="s">
        <v>1205</v>
      </c>
      <c r="O44" s="16"/>
      <c r="P44" s="15" t="s">
        <v>1657</v>
      </c>
      <c r="Q44" s="17" t="s">
        <v>1184</v>
      </c>
      <c r="R44" s="17" t="s">
        <v>1184</v>
      </c>
      <c r="S44" s="15" t="s">
        <v>1185</v>
      </c>
      <c r="T44" s="15" t="s">
        <v>1184</v>
      </c>
      <c r="U44" s="15" t="s">
        <v>1184</v>
      </c>
      <c r="V44" s="15" t="s">
        <v>1184</v>
      </c>
      <c r="W44" s="18"/>
      <c r="X44" s="17" t="s">
        <v>1184</v>
      </c>
      <c r="Y44" s="18"/>
      <c r="Z44" s="18"/>
      <c r="AA44" s="15" t="s">
        <v>1658</v>
      </c>
      <c r="AB44" s="15" t="s">
        <v>1659</v>
      </c>
      <c r="AC44" s="15" t="s">
        <v>1366</v>
      </c>
      <c r="AD44" s="16"/>
      <c r="AE44" s="16"/>
      <c r="AF44" s="16"/>
      <c r="AG44" s="16"/>
      <c r="AH44" s="15" t="s">
        <v>1569</v>
      </c>
    </row>
    <row r="45" spans="1:34" ht="14.25">
      <c r="A45" s="14" t="s">
        <v>1660</v>
      </c>
      <c r="B45" s="15" t="s">
        <v>1660</v>
      </c>
      <c r="C45" s="14" t="s">
        <v>1661</v>
      </c>
      <c r="D45" s="14" t="s">
        <v>1643</v>
      </c>
      <c r="E45" s="14" t="s">
        <v>1644</v>
      </c>
      <c r="F45" s="15" t="s">
        <v>1645</v>
      </c>
      <c r="G45" s="14" t="s">
        <v>1662</v>
      </c>
      <c r="H45" s="15" t="s">
        <v>1663</v>
      </c>
      <c r="I45" s="14" t="s">
        <v>1664</v>
      </c>
      <c r="J45" s="14" t="s">
        <v>1664</v>
      </c>
      <c r="K45" s="16"/>
      <c r="L45" s="14" t="s">
        <v>1665</v>
      </c>
      <c r="M45" s="14" t="s">
        <v>1666</v>
      </c>
      <c r="N45" s="15" t="s">
        <v>1182</v>
      </c>
      <c r="O45" s="16"/>
      <c r="P45" s="15" t="s">
        <v>1667</v>
      </c>
      <c r="Q45" s="17" t="s">
        <v>1184</v>
      </c>
      <c r="R45" s="18"/>
      <c r="S45" s="16"/>
      <c r="T45" s="16"/>
      <c r="U45" s="16"/>
      <c r="V45" s="16"/>
      <c r="W45" s="17" t="s">
        <v>1184</v>
      </c>
      <c r="X45" s="18"/>
      <c r="Y45" s="17" t="s">
        <v>1184</v>
      </c>
      <c r="Z45" s="18"/>
      <c r="AA45" s="15" t="s">
        <v>1668</v>
      </c>
      <c r="AB45" s="16"/>
      <c r="AC45" s="16"/>
      <c r="AD45" s="16"/>
      <c r="AE45" s="16"/>
      <c r="AF45" s="16"/>
      <c r="AG45" s="16"/>
      <c r="AH45" s="15" t="s">
        <v>1669</v>
      </c>
    </row>
    <row r="46" spans="1:34" ht="14.25">
      <c r="A46" s="14" t="s">
        <v>1670</v>
      </c>
      <c r="B46" s="15" t="s">
        <v>1670</v>
      </c>
      <c r="C46" s="14" t="s">
        <v>1671</v>
      </c>
      <c r="D46" s="14" t="s">
        <v>1562</v>
      </c>
      <c r="E46" s="14" t="s">
        <v>1270</v>
      </c>
      <c r="F46" s="15" t="s">
        <v>1271</v>
      </c>
      <c r="G46" s="14" t="s">
        <v>1270</v>
      </c>
      <c r="H46" s="15" t="s">
        <v>1271</v>
      </c>
      <c r="I46" s="14" t="s">
        <v>1672</v>
      </c>
      <c r="J46" s="14" t="s">
        <v>1673</v>
      </c>
      <c r="K46" s="16"/>
      <c r="L46" s="14" t="s">
        <v>1674</v>
      </c>
      <c r="M46" s="14" t="s">
        <v>1675</v>
      </c>
      <c r="N46" s="15" t="s">
        <v>1182</v>
      </c>
      <c r="O46" s="15" t="s">
        <v>1676</v>
      </c>
      <c r="P46" s="16"/>
      <c r="Q46" s="17" t="s">
        <v>1184</v>
      </c>
      <c r="R46" s="18"/>
      <c r="S46" s="16"/>
      <c r="T46" s="16"/>
      <c r="U46" s="16"/>
      <c r="V46" s="16"/>
      <c r="W46" s="17" t="s">
        <v>1184</v>
      </c>
      <c r="X46" s="18"/>
      <c r="Y46" s="17" t="s">
        <v>1184</v>
      </c>
      <c r="Z46" s="18"/>
      <c r="AA46" s="15" t="s">
        <v>1677</v>
      </c>
      <c r="AB46" s="16"/>
      <c r="AC46" s="16"/>
      <c r="AD46" s="16"/>
      <c r="AE46" s="16"/>
      <c r="AF46" s="16"/>
      <c r="AG46" s="16"/>
      <c r="AH46" s="15" t="s">
        <v>1279</v>
      </c>
    </row>
    <row r="47" spans="1:34" ht="14.25">
      <c r="A47" s="14" t="s">
        <v>1678</v>
      </c>
      <c r="B47" s="15" t="s">
        <v>1679</v>
      </c>
      <c r="C47" s="14" t="s">
        <v>1680</v>
      </c>
      <c r="D47" s="14" t="s">
        <v>1643</v>
      </c>
      <c r="E47" s="14" t="s">
        <v>1644</v>
      </c>
      <c r="F47" s="15" t="s">
        <v>1645</v>
      </c>
      <c r="G47" s="14" t="s">
        <v>1681</v>
      </c>
      <c r="H47" s="15" t="s">
        <v>1682</v>
      </c>
      <c r="I47" s="14" t="s">
        <v>1683</v>
      </c>
      <c r="J47" s="14" t="s">
        <v>1683</v>
      </c>
      <c r="K47" s="16"/>
      <c r="L47" s="14" t="s">
        <v>1684</v>
      </c>
      <c r="M47" s="14" t="s">
        <v>1685</v>
      </c>
      <c r="N47" s="15" t="s">
        <v>1686</v>
      </c>
      <c r="O47" s="16"/>
      <c r="P47" s="16"/>
      <c r="Q47" s="17" t="s">
        <v>1184</v>
      </c>
      <c r="R47" s="17" t="s">
        <v>1184</v>
      </c>
      <c r="S47" s="15" t="s">
        <v>1185</v>
      </c>
      <c r="T47" s="15" t="s">
        <v>1184</v>
      </c>
      <c r="U47" s="15" t="s">
        <v>1184</v>
      </c>
      <c r="V47" s="16"/>
      <c r="W47" s="18"/>
      <c r="X47" s="18"/>
      <c r="Y47" s="18"/>
      <c r="Z47" s="18"/>
      <c r="AA47" s="15" t="s">
        <v>1687</v>
      </c>
      <c r="AB47" s="15" t="s">
        <v>1688</v>
      </c>
      <c r="AC47" s="16"/>
      <c r="AD47" s="16"/>
      <c r="AE47" s="16"/>
      <c r="AF47" s="16"/>
      <c r="AG47" s="16"/>
      <c r="AH47" s="16"/>
    </row>
    <row r="48" spans="1:34" ht="14.25">
      <c r="A48" s="14" t="s">
        <v>1689</v>
      </c>
      <c r="B48" s="15" t="s">
        <v>1690</v>
      </c>
      <c r="C48" s="14" t="s">
        <v>1691</v>
      </c>
      <c r="D48" s="14" t="s">
        <v>1562</v>
      </c>
      <c r="E48" s="14" t="s">
        <v>1270</v>
      </c>
      <c r="F48" s="15" t="s">
        <v>1271</v>
      </c>
      <c r="G48" s="14" t="s">
        <v>1270</v>
      </c>
      <c r="H48" s="15" t="s">
        <v>1271</v>
      </c>
      <c r="I48" s="19"/>
      <c r="J48" s="14" t="s">
        <v>1692</v>
      </c>
      <c r="K48" s="16"/>
      <c r="L48" s="14" t="s">
        <v>1693</v>
      </c>
      <c r="M48" s="14" t="s">
        <v>1694</v>
      </c>
      <c r="N48" s="15" t="s">
        <v>1205</v>
      </c>
      <c r="O48" s="15" t="s">
        <v>1695</v>
      </c>
      <c r="P48" s="15" t="s">
        <v>1696</v>
      </c>
      <c r="Q48" s="17" t="s">
        <v>1184</v>
      </c>
      <c r="R48" s="17" t="s">
        <v>1184</v>
      </c>
      <c r="S48" s="15" t="s">
        <v>1259</v>
      </c>
      <c r="T48" s="16"/>
      <c r="U48" s="15" t="s">
        <v>1184</v>
      </c>
      <c r="V48" s="15" t="s">
        <v>1184</v>
      </c>
      <c r="W48" s="18"/>
      <c r="X48" s="18"/>
      <c r="Y48" s="18"/>
      <c r="Z48" s="18"/>
      <c r="AA48" s="15" t="s">
        <v>1697</v>
      </c>
      <c r="AB48" s="15" t="s">
        <v>1698</v>
      </c>
      <c r="AC48" s="15" t="s">
        <v>1699</v>
      </c>
      <c r="AD48" s="16"/>
      <c r="AE48" s="16"/>
      <c r="AF48" s="16"/>
      <c r="AG48" s="16"/>
      <c r="AH48" s="15" t="s">
        <v>1250</v>
      </c>
    </row>
    <row r="49" spans="1:34" ht="14.25">
      <c r="A49" s="14" t="s">
        <v>1700</v>
      </c>
      <c r="B49" s="15" t="s">
        <v>1701</v>
      </c>
      <c r="C49" s="14" t="s">
        <v>1702</v>
      </c>
      <c r="D49" s="14" t="s">
        <v>1403</v>
      </c>
      <c r="E49" s="14" t="s">
        <v>1404</v>
      </c>
      <c r="F49" s="15" t="s">
        <v>1405</v>
      </c>
      <c r="G49" s="14" t="s">
        <v>1406</v>
      </c>
      <c r="H49" s="15" t="s">
        <v>1407</v>
      </c>
      <c r="I49" s="14" t="s">
        <v>1703</v>
      </c>
      <c r="J49" s="14" t="s">
        <v>1703</v>
      </c>
      <c r="K49" s="15" t="s">
        <v>1703</v>
      </c>
      <c r="L49" s="14" t="s">
        <v>1704</v>
      </c>
      <c r="M49" s="14" t="s">
        <v>1705</v>
      </c>
      <c r="N49" s="15" t="s">
        <v>1205</v>
      </c>
      <c r="O49" s="16"/>
      <c r="P49" s="16"/>
      <c r="Q49" s="17" t="s">
        <v>1184</v>
      </c>
      <c r="R49" s="18"/>
      <c r="S49" s="16"/>
      <c r="T49" s="16"/>
      <c r="U49" s="16"/>
      <c r="V49" s="16"/>
      <c r="W49" s="17" t="s">
        <v>1184</v>
      </c>
      <c r="X49" s="18"/>
      <c r="Y49" s="18"/>
      <c r="Z49" s="18"/>
      <c r="AA49" s="15" t="s">
        <v>1706</v>
      </c>
      <c r="AB49" s="15" t="s">
        <v>1707</v>
      </c>
      <c r="AC49" s="15" t="s">
        <v>1543</v>
      </c>
      <c r="AD49" s="16"/>
      <c r="AE49" s="15" t="s">
        <v>1708</v>
      </c>
      <c r="AF49" s="15" t="s">
        <v>1353</v>
      </c>
      <c r="AG49" s="15" t="s">
        <v>1709</v>
      </c>
      <c r="AH49" s="15" t="s">
        <v>1710</v>
      </c>
    </row>
    <row r="50" spans="1:34" ht="14.25">
      <c r="A50" s="14" t="s">
        <v>1711</v>
      </c>
      <c r="B50" s="15" t="s">
        <v>1712</v>
      </c>
      <c r="C50" s="14" t="s">
        <v>1713</v>
      </c>
      <c r="D50" s="14" t="s">
        <v>1552</v>
      </c>
      <c r="E50" s="14" t="s">
        <v>1553</v>
      </c>
      <c r="F50" s="15" t="s">
        <v>1554</v>
      </c>
      <c r="G50" s="14" t="s">
        <v>1555</v>
      </c>
      <c r="H50" s="15" t="s">
        <v>1556</v>
      </c>
      <c r="I50" s="14" t="s">
        <v>1714</v>
      </c>
      <c r="J50" s="14" t="s">
        <v>1714</v>
      </c>
      <c r="K50" s="15" t="s">
        <v>1714</v>
      </c>
      <c r="L50" s="14" t="s">
        <v>1715</v>
      </c>
      <c r="M50" s="14" t="s">
        <v>1716</v>
      </c>
      <c r="N50" s="15" t="s">
        <v>1205</v>
      </c>
      <c r="O50" s="15" t="s">
        <v>1717</v>
      </c>
      <c r="P50" s="15" t="s">
        <v>1718</v>
      </c>
      <c r="Q50" s="17" t="s">
        <v>1184</v>
      </c>
      <c r="R50" s="17" t="s">
        <v>1184</v>
      </c>
      <c r="S50" s="15" t="s">
        <v>1185</v>
      </c>
      <c r="T50" s="16"/>
      <c r="U50" s="15" t="s">
        <v>1184</v>
      </c>
      <c r="V50" s="15" t="s">
        <v>1184</v>
      </c>
      <c r="W50" s="17" t="s">
        <v>1184</v>
      </c>
      <c r="X50" s="18"/>
      <c r="Y50" s="17" t="s">
        <v>1184</v>
      </c>
      <c r="Z50" s="18"/>
      <c r="AA50" s="15" t="s">
        <v>1719</v>
      </c>
      <c r="AB50" s="15" t="s">
        <v>1720</v>
      </c>
      <c r="AC50" s="15" t="s">
        <v>1721</v>
      </c>
      <c r="AD50" s="15" t="s">
        <v>1310</v>
      </c>
      <c r="AE50" s="15" t="s">
        <v>1722</v>
      </c>
      <c r="AF50" s="15" t="s">
        <v>1211</v>
      </c>
      <c r="AG50" s="15" t="s">
        <v>1212</v>
      </c>
      <c r="AH50" s="15" t="s">
        <v>1723</v>
      </c>
    </row>
    <row r="51" spans="1:34" ht="14.25">
      <c r="A51" s="14" t="s">
        <v>1724</v>
      </c>
      <c r="B51" s="15" t="s">
        <v>1725</v>
      </c>
      <c r="C51" s="14" t="s">
        <v>1726</v>
      </c>
      <c r="D51" s="14" t="s">
        <v>1327</v>
      </c>
      <c r="E51" s="14" t="s">
        <v>1328</v>
      </c>
      <c r="F51" s="15" t="s">
        <v>1329</v>
      </c>
      <c r="G51" s="14" t="s">
        <v>1727</v>
      </c>
      <c r="H51" s="15" t="s">
        <v>1728</v>
      </c>
      <c r="I51" s="14" t="s">
        <v>1729</v>
      </c>
      <c r="J51" s="14" t="s">
        <v>1729</v>
      </c>
      <c r="K51" s="15" t="s">
        <v>1729</v>
      </c>
      <c r="L51" s="14" t="s">
        <v>1730</v>
      </c>
      <c r="M51" s="14" t="s">
        <v>1731</v>
      </c>
      <c r="N51" s="15" t="s">
        <v>1732</v>
      </c>
      <c r="O51" s="15" t="s">
        <v>1733</v>
      </c>
      <c r="P51" s="15" t="s">
        <v>1734</v>
      </c>
      <c r="Q51" s="17" t="s">
        <v>1184</v>
      </c>
      <c r="R51" s="17" t="s">
        <v>1184</v>
      </c>
      <c r="S51" s="15" t="s">
        <v>1185</v>
      </c>
      <c r="T51" s="15" t="s">
        <v>1184</v>
      </c>
      <c r="U51" s="15" t="s">
        <v>1184</v>
      </c>
      <c r="V51" s="15" t="s">
        <v>1184</v>
      </c>
      <c r="W51" s="18"/>
      <c r="X51" s="18"/>
      <c r="Y51" s="18"/>
      <c r="Z51" s="18"/>
      <c r="AA51" s="15" t="s">
        <v>1735</v>
      </c>
      <c r="AB51" s="15" t="s">
        <v>1736</v>
      </c>
      <c r="AC51" s="15" t="s">
        <v>1737</v>
      </c>
      <c r="AD51" s="15" t="s">
        <v>1310</v>
      </c>
      <c r="AE51" s="15" t="s">
        <v>1738</v>
      </c>
      <c r="AF51" s="15" t="s">
        <v>1249</v>
      </c>
      <c r="AG51" s="15" t="s">
        <v>1212</v>
      </c>
      <c r="AH51" s="15" t="s">
        <v>1739</v>
      </c>
    </row>
    <row r="52" spans="1:34" ht="14.25">
      <c r="A52" s="14" t="s">
        <v>1740</v>
      </c>
      <c r="B52" s="15" t="s">
        <v>1741</v>
      </c>
      <c r="C52" s="14" t="s">
        <v>1742</v>
      </c>
      <c r="D52" s="14" t="s">
        <v>1521</v>
      </c>
      <c r="E52" s="14" t="s">
        <v>1297</v>
      </c>
      <c r="F52" s="15" t="s">
        <v>1298</v>
      </c>
      <c r="G52" s="14" t="s">
        <v>1299</v>
      </c>
      <c r="H52" s="15" t="s">
        <v>1300</v>
      </c>
      <c r="I52" s="14" t="s">
        <v>1743</v>
      </c>
      <c r="J52" s="14" t="s">
        <v>1743</v>
      </c>
      <c r="K52" s="15" t="s">
        <v>1743</v>
      </c>
      <c r="L52" s="14" t="s">
        <v>1744</v>
      </c>
      <c r="M52" s="14" t="s">
        <v>1745</v>
      </c>
      <c r="N52" s="15" t="s">
        <v>1746</v>
      </c>
      <c r="O52" s="16"/>
      <c r="P52" s="15" t="s">
        <v>1747</v>
      </c>
      <c r="Q52" s="17" t="s">
        <v>1184</v>
      </c>
      <c r="R52" s="18"/>
      <c r="S52" s="16"/>
      <c r="T52" s="16"/>
      <c r="U52" s="16"/>
      <c r="V52" s="16"/>
      <c r="W52" s="18"/>
      <c r="X52" s="18"/>
      <c r="Y52" s="17" t="s">
        <v>1184</v>
      </c>
      <c r="Z52" s="18"/>
      <c r="AA52" s="15" t="s">
        <v>1748</v>
      </c>
      <c r="AB52" s="15" t="s">
        <v>1749</v>
      </c>
      <c r="AC52" s="15" t="s">
        <v>1750</v>
      </c>
      <c r="AD52" s="15" t="s">
        <v>1751</v>
      </c>
      <c r="AE52" s="15" t="s">
        <v>1752</v>
      </c>
      <c r="AF52" s="15" t="s">
        <v>1381</v>
      </c>
      <c r="AG52" s="15" t="s">
        <v>1232</v>
      </c>
      <c r="AH52" s="15" t="s">
        <v>1312</v>
      </c>
    </row>
    <row r="53" spans="1:34" ht="14.25">
      <c r="A53" s="14" t="s">
        <v>1753</v>
      </c>
      <c r="B53" s="15" t="s">
        <v>1754</v>
      </c>
      <c r="C53" s="14" t="s">
        <v>1755</v>
      </c>
      <c r="D53" s="14" t="s">
        <v>1562</v>
      </c>
      <c r="E53" s="14" t="s">
        <v>1270</v>
      </c>
      <c r="F53" s="15" t="s">
        <v>1271</v>
      </c>
      <c r="G53" s="14" t="s">
        <v>1270</v>
      </c>
      <c r="H53" s="15" t="s">
        <v>1271</v>
      </c>
      <c r="I53" s="14" t="s">
        <v>1756</v>
      </c>
      <c r="J53" s="14" t="s">
        <v>1756</v>
      </c>
      <c r="K53" s="15" t="s">
        <v>1756</v>
      </c>
      <c r="L53" s="14" t="s">
        <v>1757</v>
      </c>
      <c r="M53" s="14" t="s">
        <v>1758</v>
      </c>
      <c r="N53" s="15" t="s">
        <v>1182</v>
      </c>
      <c r="O53" s="15" t="s">
        <v>1759</v>
      </c>
      <c r="P53" s="15" t="s">
        <v>1760</v>
      </c>
      <c r="Q53" s="17" t="s">
        <v>1184</v>
      </c>
      <c r="R53" s="17" t="s">
        <v>1184</v>
      </c>
      <c r="S53" s="15" t="s">
        <v>1185</v>
      </c>
      <c r="T53" s="15" t="s">
        <v>1184</v>
      </c>
      <c r="U53" s="15" t="s">
        <v>1184</v>
      </c>
      <c r="V53" s="15" t="s">
        <v>1184</v>
      </c>
      <c r="W53" s="18"/>
      <c r="X53" s="18"/>
      <c r="Y53" s="18"/>
      <c r="Z53" s="18"/>
      <c r="AA53" s="15" t="s">
        <v>1761</v>
      </c>
      <c r="AB53" s="15" t="s">
        <v>1762</v>
      </c>
      <c r="AC53" s="15" t="s">
        <v>1699</v>
      </c>
      <c r="AD53" s="15" t="s">
        <v>1763</v>
      </c>
      <c r="AE53" s="15" t="s">
        <v>1764</v>
      </c>
      <c r="AF53" s="15" t="s">
        <v>1249</v>
      </c>
      <c r="AG53" s="15" t="s">
        <v>1232</v>
      </c>
      <c r="AH53" s="15" t="s">
        <v>1279</v>
      </c>
    </row>
    <row r="54" spans="1:34" ht="14.25">
      <c r="A54" s="14" t="s">
        <v>1765</v>
      </c>
      <c r="B54" s="15" t="s">
        <v>1766</v>
      </c>
      <c r="C54" s="14" t="s">
        <v>1767</v>
      </c>
      <c r="D54" s="14" t="s">
        <v>1269</v>
      </c>
      <c r="E54" s="14" t="s">
        <v>1270</v>
      </c>
      <c r="F54" s="15" t="s">
        <v>1271</v>
      </c>
      <c r="G54" s="14" t="s">
        <v>1270</v>
      </c>
      <c r="H54" s="15" t="s">
        <v>1271</v>
      </c>
      <c r="I54" s="14" t="s">
        <v>1768</v>
      </c>
      <c r="J54" s="14" t="s">
        <v>1768</v>
      </c>
      <c r="K54" s="15" t="s">
        <v>1768</v>
      </c>
      <c r="L54" s="14" t="s">
        <v>1769</v>
      </c>
      <c r="M54" s="14" t="s">
        <v>1770</v>
      </c>
      <c r="N54" s="15" t="s">
        <v>1205</v>
      </c>
      <c r="O54" s="16"/>
      <c r="P54" s="15" t="s">
        <v>1771</v>
      </c>
      <c r="Q54" s="17" t="s">
        <v>1184</v>
      </c>
      <c r="R54" s="17" t="s">
        <v>1184</v>
      </c>
      <c r="S54" s="15" t="s">
        <v>1185</v>
      </c>
      <c r="T54" s="15" t="s">
        <v>1184</v>
      </c>
      <c r="U54" s="15" t="s">
        <v>1184</v>
      </c>
      <c r="V54" s="15" t="s">
        <v>1184</v>
      </c>
      <c r="W54" s="18"/>
      <c r="X54" s="18"/>
      <c r="Y54" s="18"/>
      <c r="Z54" s="18"/>
      <c r="AA54" s="15" t="s">
        <v>1772</v>
      </c>
      <c r="AB54" s="15" t="s">
        <v>1773</v>
      </c>
      <c r="AC54" s="15" t="s">
        <v>1278</v>
      </c>
      <c r="AD54" s="15" t="s">
        <v>1507</v>
      </c>
      <c r="AE54" s="15" t="s">
        <v>1774</v>
      </c>
      <c r="AF54" s="15" t="s">
        <v>1353</v>
      </c>
      <c r="AG54" s="15" t="s">
        <v>1775</v>
      </c>
      <c r="AH54" s="15" t="s">
        <v>1279</v>
      </c>
    </row>
    <row r="55" spans="1:34" ht="14.25">
      <c r="A55" s="14" t="s">
        <v>1776</v>
      </c>
      <c r="B55" s="15" t="s">
        <v>1777</v>
      </c>
      <c r="C55" s="14" t="s">
        <v>1778</v>
      </c>
      <c r="D55" s="14" t="s">
        <v>1779</v>
      </c>
      <c r="E55" s="14" t="s">
        <v>1175</v>
      </c>
      <c r="F55" s="15" t="s">
        <v>1176</v>
      </c>
      <c r="G55" s="14" t="s">
        <v>1780</v>
      </c>
      <c r="H55" s="15" t="s">
        <v>1781</v>
      </c>
      <c r="I55" s="14" t="s">
        <v>1782</v>
      </c>
      <c r="J55" s="14" t="s">
        <v>1783</v>
      </c>
      <c r="K55" s="15" t="s">
        <v>1783</v>
      </c>
      <c r="L55" s="14" t="s">
        <v>1784</v>
      </c>
      <c r="M55" s="14" t="s">
        <v>1785</v>
      </c>
      <c r="N55" s="15" t="s">
        <v>1786</v>
      </c>
      <c r="O55" s="15" t="s">
        <v>1787</v>
      </c>
      <c r="P55" s="15" t="s">
        <v>1788</v>
      </c>
      <c r="Q55" s="17" t="s">
        <v>1184</v>
      </c>
      <c r="R55" s="18"/>
      <c r="S55" s="16"/>
      <c r="T55" s="16"/>
      <c r="U55" s="16"/>
      <c r="V55" s="16"/>
      <c r="W55" s="18"/>
      <c r="X55" s="18"/>
      <c r="Y55" s="17" t="s">
        <v>1184</v>
      </c>
      <c r="Z55" s="18"/>
      <c r="AA55" s="15" t="s">
        <v>1789</v>
      </c>
      <c r="AB55" s="15" t="s">
        <v>1790</v>
      </c>
      <c r="AC55" s="15" t="s">
        <v>1791</v>
      </c>
      <c r="AD55" s="15" t="s">
        <v>1507</v>
      </c>
      <c r="AE55" s="15" t="s">
        <v>1792</v>
      </c>
      <c r="AF55" s="15" t="s">
        <v>1249</v>
      </c>
      <c r="AG55" s="15" t="s">
        <v>1212</v>
      </c>
      <c r="AH55" s="15" t="s">
        <v>1793</v>
      </c>
    </row>
    <row r="56" spans="1:34" ht="14.25">
      <c r="A56" s="14" t="s">
        <v>1794</v>
      </c>
      <c r="B56" s="16"/>
      <c r="C56" s="14" t="s">
        <v>1795</v>
      </c>
      <c r="D56" s="14" t="s">
        <v>1796</v>
      </c>
      <c r="E56" s="14" t="s">
        <v>1797</v>
      </c>
      <c r="F56" s="15" t="s">
        <v>1798</v>
      </c>
      <c r="G56" s="14" t="s">
        <v>1797</v>
      </c>
      <c r="H56" s="15" t="s">
        <v>1798</v>
      </c>
      <c r="I56" s="19"/>
      <c r="J56" s="14" t="s">
        <v>1799</v>
      </c>
      <c r="K56" s="16"/>
      <c r="L56" s="14" t="s">
        <v>1800</v>
      </c>
      <c r="M56" s="14" t="s">
        <v>1801</v>
      </c>
      <c r="N56" s="15" t="s">
        <v>1629</v>
      </c>
      <c r="O56" s="15" t="s">
        <v>1802</v>
      </c>
      <c r="P56" s="16"/>
      <c r="Q56" s="17" t="s">
        <v>1184</v>
      </c>
      <c r="R56" s="17" t="s">
        <v>1184</v>
      </c>
      <c r="S56" s="15" t="s">
        <v>1259</v>
      </c>
      <c r="T56" s="16"/>
      <c r="U56" s="15" t="s">
        <v>1184</v>
      </c>
      <c r="V56" s="15" t="s">
        <v>1184</v>
      </c>
      <c r="W56" s="18"/>
      <c r="X56" s="18"/>
      <c r="Y56" s="18"/>
      <c r="Z56" s="18"/>
      <c r="AA56" s="16"/>
      <c r="AB56" s="16"/>
      <c r="AC56" s="16"/>
      <c r="AD56" s="16"/>
      <c r="AE56" s="16"/>
      <c r="AF56" s="16"/>
      <c r="AG56" s="16"/>
      <c r="AH56" s="16"/>
    </row>
    <row r="57" spans="1:34" ht="14.25">
      <c r="A57" s="14" t="s">
        <v>1803</v>
      </c>
      <c r="B57" s="15" t="s">
        <v>1804</v>
      </c>
      <c r="C57" s="14" t="s">
        <v>1805</v>
      </c>
      <c r="D57" s="14" t="s">
        <v>1327</v>
      </c>
      <c r="E57" s="14" t="s">
        <v>1328</v>
      </c>
      <c r="F57" s="15" t="s">
        <v>1329</v>
      </c>
      <c r="G57" s="14" t="s">
        <v>1371</v>
      </c>
      <c r="H57" s="15" t="s">
        <v>1372</v>
      </c>
      <c r="I57" s="14" t="s">
        <v>1806</v>
      </c>
      <c r="J57" s="14" t="s">
        <v>1806</v>
      </c>
      <c r="K57" s="15" t="s">
        <v>1806</v>
      </c>
      <c r="L57" s="14" t="s">
        <v>1807</v>
      </c>
      <c r="M57" s="14" t="s">
        <v>1808</v>
      </c>
      <c r="N57" s="15" t="s">
        <v>1205</v>
      </c>
      <c r="O57" s="16"/>
      <c r="P57" s="15" t="s">
        <v>1809</v>
      </c>
      <c r="Q57" s="17" t="s">
        <v>1184</v>
      </c>
      <c r="R57" s="18"/>
      <c r="S57" s="16"/>
      <c r="T57" s="16"/>
      <c r="U57" s="16"/>
      <c r="V57" s="16"/>
      <c r="W57" s="18"/>
      <c r="X57" s="18"/>
      <c r="Y57" s="17" t="s">
        <v>1184</v>
      </c>
      <c r="Z57" s="18"/>
      <c r="AA57" s="15" t="s">
        <v>1810</v>
      </c>
      <c r="AB57" s="15" t="s">
        <v>1811</v>
      </c>
      <c r="AC57" s="15" t="s">
        <v>1379</v>
      </c>
      <c r="AD57" s="15" t="s">
        <v>1310</v>
      </c>
      <c r="AE57" s="15" t="s">
        <v>1812</v>
      </c>
      <c r="AF57" s="15" t="s">
        <v>1249</v>
      </c>
      <c r="AG57" s="15" t="s">
        <v>1813</v>
      </c>
      <c r="AH57" s="15" t="s">
        <v>1814</v>
      </c>
    </row>
    <row r="58" spans="1:34" ht="14.25">
      <c r="A58" s="14" t="s">
        <v>1815</v>
      </c>
      <c r="B58" s="16"/>
      <c r="C58" s="14" t="s">
        <v>1816</v>
      </c>
      <c r="D58" s="14" t="s">
        <v>1817</v>
      </c>
      <c r="E58" s="14" t="s">
        <v>1818</v>
      </c>
      <c r="F58" s="15" t="s">
        <v>1819</v>
      </c>
      <c r="G58" s="14" t="s">
        <v>1820</v>
      </c>
      <c r="H58" s="15" t="s">
        <v>1821</v>
      </c>
      <c r="I58" s="14" t="s">
        <v>1822</v>
      </c>
      <c r="J58" s="19"/>
      <c r="K58" s="16"/>
      <c r="L58" s="19"/>
      <c r="M58" s="19"/>
      <c r="N58" s="16"/>
      <c r="O58" s="16"/>
      <c r="P58" s="15" t="s">
        <v>1823</v>
      </c>
      <c r="Q58" s="17" t="s">
        <v>1184</v>
      </c>
      <c r="R58" s="18"/>
      <c r="S58" s="16"/>
      <c r="T58" s="16"/>
      <c r="U58" s="16"/>
      <c r="V58" s="16"/>
      <c r="W58" s="17" t="s">
        <v>1184</v>
      </c>
      <c r="X58" s="18"/>
      <c r="Y58" s="18"/>
      <c r="Z58" s="18"/>
      <c r="AA58" s="16"/>
      <c r="AB58" s="16"/>
      <c r="AC58" s="16"/>
      <c r="AD58" s="16"/>
      <c r="AE58" s="16"/>
      <c r="AF58" s="16"/>
      <c r="AG58" s="16"/>
      <c r="AH58" s="15" t="s">
        <v>1824</v>
      </c>
    </row>
    <row r="59" spans="1:34" ht="14.25">
      <c r="A59" s="14" t="s">
        <v>1825</v>
      </c>
      <c r="B59" s="15" t="s">
        <v>1826</v>
      </c>
      <c r="C59" s="14" t="s">
        <v>1827</v>
      </c>
      <c r="D59" s="14" t="s">
        <v>1828</v>
      </c>
      <c r="E59" s="14" t="s">
        <v>1829</v>
      </c>
      <c r="F59" s="15" t="s">
        <v>1830</v>
      </c>
      <c r="G59" s="14" t="s">
        <v>1831</v>
      </c>
      <c r="H59" s="15" t="s">
        <v>1832</v>
      </c>
      <c r="I59" s="14" t="s">
        <v>1833</v>
      </c>
      <c r="J59" s="14" t="s">
        <v>1834</v>
      </c>
      <c r="K59" s="15" t="s">
        <v>1834</v>
      </c>
      <c r="L59" s="14" t="s">
        <v>1835</v>
      </c>
      <c r="M59" s="14" t="s">
        <v>1836</v>
      </c>
      <c r="N59" s="15" t="s">
        <v>1182</v>
      </c>
      <c r="O59" s="16"/>
      <c r="P59" s="15" t="s">
        <v>1837</v>
      </c>
      <c r="Q59" s="17" t="s">
        <v>1184</v>
      </c>
      <c r="R59" s="17" t="s">
        <v>1184</v>
      </c>
      <c r="S59" s="15" t="s">
        <v>1185</v>
      </c>
      <c r="T59" s="15" t="s">
        <v>1184</v>
      </c>
      <c r="U59" s="15" t="s">
        <v>1184</v>
      </c>
      <c r="V59" s="15" t="s">
        <v>1184</v>
      </c>
      <c r="W59" s="17" t="s">
        <v>1184</v>
      </c>
      <c r="X59" s="17" t="s">
        <v>1184</v>
      </c>
      <c r="Y59" s="18"/>
      <c r="Z59" s="18"/>
      <c r="AA59" s="15" t="s">
        <v>1838</v>
      </c>
      <c r="AB59" s="15" t="s">
        <v>1839</v>
      </c>
      <c r="AC59" s="15" t="s">
        <v>1840</v>
      </c>
      <c r="AD59" s="15" t="s">
        <v>1351</v>
      </c>
      <c r="AE59" s="15" t="s">
        <v>1841</v>
      </c>
      <c r="AF59" s="15" t="s">
        <v>1353</v>
      </c>
      <c r="AG59" s="15" t="s">
        <v>1212</v>
      </c>
      <c r="AH59" s="15" t="s">
        <v>1842</v>
      </c>
    </row>
    <row r="60" spans="1:34" ht="14.25">
      <c r="A60" s="14" t="s">
        <v>1843</v>
      </c>
      <c r="B60" s="15" t="s">
        <v>1843</v>
      </c>
      <c r="C60" s="14" t="s">
        <v>1844</v>
      </c>
      <c r="D60" s="14" t="s">
        <v>1845</v>
      </c>
      <c r="E60" s="14" t="s">
        <v>1846</v>
      </c>
      <c r="F60" s="15" t="s">
        <v>1847</v>
      </c>
      <c r="G60" s="14" t="s">
        <v>1848</v>
      </c>
      <c r="H60" s="15" t="s">
        <v>1849</v>
      </c>
      <c r="I60" s="14" t="s">
        <v>1850</v>
      </c>
      <c r="J60" s="14" t="s">
        <v>1850</v>
      </c>
      <c r="K60" s="15" t="s">
        <v>1850</v>
      </c>
      <c r="L60" s="14" t="s">
        <v>1851</v>
      </c>
      <c r="M60" s="14" t="s">
        <v>1852</v>
      </c>
      <c r="N60" s="15" t="s">
        <v>1182</v>
      </c>
      <c r="O60" s="16"/>
      <c r="P60" s="15" t="s">
        <v>1853</v>
      </c>
      <c r="Q60" s="17" t="s">
        <v>1184</v>
      </c>
      <c r="R60" s="17" t="s">
        <v>1184</v>
      </c>
      <c r="S60" s="15" t="s">
        <v>1185</v>
      </c>
      <c r="T60" s="15" t="s">
        <v>1184</v>
      </c>
      <c r="U60" s="15" t="s">
        <v>1184</v>
      </c>
      <c r="V60" s="15" t="s">
        <v>1184</v>
      </c>
      <c r="W60" s="18"/>
      <c r="X60" s="17" t="s">
        <v>1184</v>
      </c>
      <c r="Y60" s="18"/>
      <c r="Z60" s="18"/>
      <c r="AA60" s="15" t="s">
        <v>1854</v>
      </c>
      <c r="AB60" s="15" t="s">
        <v>1855</v>
      </c>
      <c r="AC60" s="15" t="s">
        <v>1856</v>
      </c>
      <c r="AD60" s="15" t="s">
        <v>1351</v>
      </c>
      <c r="AE60" s="15" t="s">
        <v>1857</v>
      </c>
      <c r="AF60" s="15" t="s">
        <v>1353</v>
      </c>
      <c r="AG60" s="15" t="s">
        <v>1212</v>
      </c>
      <c r="AH60" s="15" t="s">
        <v>1858</v>
      </c>
    </row>
    <row r="61" spans="1:34" ht="14.25">
      <c r="A61" s="14" t="s">
        <v>1859</v>
      </c>
      <c r="B61" s="15" t="s">
        <v>1860</v>
      </c>
      <c r="C61" s="14" t="s">
        <v>1861</v>
      </c>
      <c r="D61" s="14" t="s">
        <v>1862</v>
      </c>
      <c r="E61" s="14" t="s">
        <v>1797</v>
      </c>
      <c r="F61" s="15" t="s">
        <v>1798</v>
      </c>
      <c r="G61" s="14" t="s">
        <v>1797</v>
      </c>
      <c r="H61" s="15" t="s">
        <v>1798</v>
      </c>
      <c r="I61" s="14" t="s">
        <v>1863</v>
      </c>
      <c r="J61" s="19"/>
      <c r="K61" s="15" t="s">
        <v>1863</v>
      </c>
      <c r="L61" s="19"/>
      <c r="M61" s="14" t="s">
        <v>1864</v>
      </c>
      <c r="N61" s="15" t="s">
        <v>1865</v>
      </c>
      <c r="O61" s="16"/>
      <c r="P61" s="16"/>
      <c r="Q61" s="17" t="s">
        <v>1184</v>
      </c>
      <c r="R61" s="17" t="s">
        <v>1184</v>
      </c>
      <c r="S61" s="15" t="s">
        <v>1185</v>
      </c>
      <c r="T61" s="15" t="s">
        <v>1184</v>
      </c>
      <c r="U61" s="15" t="s">
        <v>1184</v>
      </c>
      <c r="V61" s="16"/>
      <c r="W61" s="18"/>
      <c r="X61" s="17" t="s">
        <v>1184</v>
      </c>
      <c r="Y61" s="18"/>
      <c r="Z61" s="18"/>
      <c r="AA61" s="15" t="s">
        <v>1866</v>
      </c>
      <c r="AB61" s="15" t="s">
        <v>1867</v>
      </c>
      <c r="AC61" s="15" t="s">
        <v>1868</v>
      </c>
      <c r="AD61" s="15" t="s">
        <v>1247</v>
      </c>
      <c r="AE61" s="15" t="s">
        <v>1869</v>
      </c>
      <c r="AF61" s="15" t="s">
        <v>1249</v>
      </c>
      <c r="AG61" s="15" t="s">
        <v>1232</v>
      </c>
      <c r="AH61" s="16"/>
    </row>
    <row r="62" spans="1:34" ht="14.25">
      <c r="A62" s="14" t="s">
        <v>1870</v>
      </c>
      <c r="B62" s="15" t="s">
        <v>1870</v>
      </c>
      <c r="C62" s="14" t="s">
        <v>1871</v>
      </c>
      <c r="D62" s="14" t="s">
        <v>1428</v>
      </c>
      <c r="E62" s="14" t="s">
        <v>1429</v>
      </c>
      <c r="F62" s="15" t="s">
        <v>1430</v>
      </c>
      <c r="G62" s="14" t="s">
        <v>1431</v>
      </c>
      <c r="H62" s="15" t="s">
        <v>1432</v>
      </c>
      <c r="I62" s="14" t="s">
        <v>1872</v>
      </c>
      <c r="J62" s="14" t="s">
        <v>1872</v>
      </c>
      <c r="K62" s="15" t="s">
        <v>1872</v>
      </c>
      <c r="L62" s="14" t="s">
        <v>1873</v>
      </c>
      <c r="M62" s="14" t="s">
        <v>1874</v>
      </c>
      <c r="N62" s="15" t="s">
        <v>1875</v>
      </c>
      <c r="O62" s="16"/>
      <c r="P62" s="16"/>
      <c r="Q62" s="17" t="s">
        <v>1184</v>
      </c>
      <c r="R62" s="18"/>
      <c r="S62" s="16"/>
      <c r="T62" s="16"/>
      <c r="U62" s="16"/>
      <c r="V62" s="16"/>
      <c r="W62" s="17" t="s">
        <v>1184</v>
      </c>
      <c r="X62" s="18"/>
      <c r="Y62" s="18"/>
      <c r="Z62" s="18"/>
      <c r="AA62" s="16"/>
      <c r="AB62" s="16"/>
      <c r="AC62" s="16"/>
      <c r="AD62" s="16"/>
      <c r="AE62" s="16"/>
      <c r="AF62" s="16"/>
      <c r="AG62" s="16"/>
      <c r="AH62" s="15" t="s">
        <v>1876</v>
      </c>
    </row>
    <row r="63" spans="1:34" ht="14.25">
      <c r="A63" s="14" t="s">
        <v>1877</v>
      </c>
      <c r="B63" s="15" t="s">
        <v>1877</v>
      </c>
      <c r="C63" s="14" t="s">
        <v>1878</v>
      </c>
      <c r="D63" s="14" t="s">
        <v>1174</v>
      </c>
      <c r="E63" s="14" t="s">
        <v>1175</v>
      </c>
      <c r="F63" s="15" t="s">
        <v>1176</v>
      </c>
      <c r="G63" s="14" t="s">
        <v>1780</v>
      </c>
      <c r="H63" s="15" t="s">
        <v>1781</v>
      </c>
      <c r="I63" s="14" t="s">
        <v>1879</v>
      </c>
      <c r="J63" s="14" t="s">
        <v>1879</v>
      </c>
      <c r="K63" s="15" t="s">
        <v>1879</v>
      </c>
      <c r="L63" s="14" t="s">
        <v>1880</v>
      </c>
      <c r="M63" s="14" t="s">
        <v>1881</v>
      </c>
      <c r="N63" s="15" t="s">
        <v>1182</v>
      </c>
      <c r="O63" s="16"/>
      <c r="P63" s="15" t="s">
        <v>1882</v>
      </c>
      <c r="Q63" s="17" t="s">
        <v>1184</v>
      </c>
      <c r="R63" s="18"/>
      <c r="S63" s="16"/>
      <c r="T63" s="16"/>
      <c r="U63" s="16"/>
      <c r="V63" s="16"/>
      <c r="W63" s="18"/>
      <c r="X63" s="18"/>
      <c r="Y63" s="17" t="s">
        <v>1184</v>
      </c>
      <c r="Z63" s="18"/>
      <c r="AA63" s="16"/>
      <c r="AB63" s="16"/>
      <c r="AC63" s="16"/>
      <c r="AD63" s="16"/>
      <c r="AE63" s="16"/>
      <c r="AF63" s="16"/>
      <c r="AG63" s="16"/>
      <c r="AH63" s="15" t="s">
        <v>1793</v>
      </c>
    </row>
    <row r="64" spans="1:34" ht="14.25">
      <c r="A64" s="14" t="s">
        <v>1883</v>
      </c>
      <c r="B64" s="15" t="s">
        <v>1883</v>
      </c>
      <c r="C64" s="14" t="s">
        <v>1884</v>
      </c>
      <c r="D64" s="14" t="s">
        <v>1327</v>
      </c>
      <c r="E64" s="14" t="s">
        <v>1328</v>
      </c>
      <c r="F64" s="15" t="s">
        <v>1329</v>
      </c>
      <c r="G64" s="14" t="s">
        <v>1371</v>
      </c>
      <c r="H64" s="15" t="s">
        <v>1372</v>
      </c>
      <c r="I64" s="14" t="s">
        <v>1885</v>
      </c>
      <c r="J64" s="14" t="s">
        <v>1885</v>
      </c>
      <c r="K64" s="15" t="s">
        <v>1885</v>
      </c>
      <c r="L64" s="14" t="s">
        <v>1886</v>
      </c>
      <c r="M64" s="14" t="s">
        <v>1887</v>
      </c>
      <c r="N64" s="15" t="s">
        <v>1205</v>
      </c>
      <c r="O64" s="16"/>
      <c r="P64" s="15" t="s">
        <v>1888</v>
      </c>
      <c r="Q64" s="17" t="s">
        <v>1184</v>
      </c>
      <c r="R64" s="17" t="s">
        <v>1184</v>
      </c>
      <c r="S64" s="15" t="s">
        <v>1259</v>
      </c>
      <c r="T64" s="16"/>
      <c r="U64" s="15" t="s">
        <v>1184</v>
      </c>
      <c r="V64" s="15" t="s">
        <v>1184</v>
      </c>
      <c r="W64" s="18"/>
      <c r="X64" s="18"/>
      <c r="Y64" s="18"/>
      <c r="Z64" s="18"/>
      <c r="AA64" s="15" t="s">
        <v>1889</v>
      </c>
      <c r="AB64" s="15" t="s">
        <v>1890</v>
      </c>
      <c r="AC64" s="15" t="s">
        <v>1379</v>
      </c>
      <c r="AD64" s="16"/>
      <c r="AE64" s="16"/>
      <c r="AF64" s="16"/>
      <c r="AG64" s="16"/>
      <c r="AH64" s="15" t="s">
        <v>1814</v>
      </c>
    </row>
    <row r="65" spans="1:34" ht="14.25">
      <c r="A65" s="14" t="s">
        <v>1891</v>
      </c>
      <c r="B65" s="15" t="s">
        <v>1892</v>
      </c>
      <c r="C65" s="14" t="s">
        <v>1893</v>
      </c>
      <c r="D65" s="14" t="s">
        <v>1894</v>
      </c>
      <c r="E65" s="14" t="s">
        <v>1644</v>
      </c>
      <c r="F65" s="15" t="s">
        <v>1645</v>
      </c>
      <c r="G65" s="14" t="s">
        <v>1895</v>
      </c>
      <c r="H65" s="15" t="s">
        <v>1896</v>
      </c>
      <c r="I65" s="14" t="s">
        <v>1897</v>
      </c>
      <c r="J65" s="14" t="s">
        <v>1897</v>
      </c>
      <c r="K65" s="16"/>
      <c r="L65" s="14" t="s">
        <v>1898</v>
      </c>
      <c r="M65" s="14" t="s">
        <v>1899</v>
      </c>
      <c r="N65" s="15" t="s">
        <v>1205</v>
      </c>
      <c r="O65" s="16"/>
      <c r="P65" s="15" t="s">
        <v>1900</v>
      </c>
      <c r="Q65" s="17" t="s">
        <v>1184</v>
      </c>
      <c r="R65" s="18"/>
      <c r="S65" s="16"/>
      <c r="T65" s="16"/>
      <c r="U65" s="16"/>
      <c r="V65" s="16"/>
      <c r="W65" s="17" t="s">
        <v>1184</v>
      </c>
      <c r="X65" s="18"/>
      <c r="Y65" s="18"/>
      <c r="Z65" s="18"/>
      <c r="AA65" s="16"/>
      <c r="AB65" s="16"/>
      <c r="AC65" s="16"/>
      <c r="AD65" s="16"/>
      <c r="AE65" s="16"/>
      <c r="AF65" s="16"/>
      <c r="AG65" s="16"/>
      <c r="AH65" s="15" t="s">
        <v>1901</v>
      </c>
    </row>
    <row r="66" spans="1:34" ht="14.25">
      <c r="A66" s="14" t="s">
        <v>1902</v>
      </c>
      <c r="B66" s="15" t="s">
        <v>1903</v>
      </c>
      <c r="C66" s="14" t="s">
        <v>1904</v>
      </c>
      <c r="D66" s="14" t="s">
        <v>1269</v>
      </c>
      <c r="E66" s="14" t="s">
        <v>1270</v>
      </c>
      <c r="F66" s="15" t="s">
        <v>1271</v>
      </c>
      <c r="G66" s="14" t="s">
        <v>1270</v>
      </c>
      <c r="H66" s="15" t="s">
        <v>1271</v>
      </c>
      <c r="I66" s="14" t="s">
        <v>1905</v>
      </c>
      <c r="J66" s="14" t="s">
        <v>1905</v>
      </c>
      <c r="K66" s="15" t="s">
        <v>1905</v>
      </c>
      <c r="L66" s="14" t="s">
        <v>1906</v>
      </c>
      <c r="M66" s="14" t="s">
        <v>1907</v>
      </c>
      <c r="N66" s="15" t="s">
        <v>1205</v>
      </c>
      <c r="O66" s="16"/>
      <c r="P66" s="15" t="s">
        <v>1908</v>
      </c>
      <c r="Q66" s="17" t="s">
        <v>1184</v>
      </c>
      <c r="R66" s="17" t="s">
        <v>1184</v>
      </c>
      <c r="S66" s="15" t="s">
        <v>1185</v>
      </c>
      <c r="T66" s="16"/>
      <c r="U66" s="15" t="s">
        <v>1184</v>
      </c>
      <c r="V66" s="15" t="s">
        <v>1184</v>
      </c>
      <c r="W66" s="18"/>
      <c r="X66" s="18"/>
      <c r="Y66" s="18"/>
      <c r="Z66" s="18"/>
      <c r="AA66" s="15" t="s">
        <v>1909</v>
      </c>
      <c r="AB66" s="15" t="s">
        <v>1910</v>
      </c>
      <c r="AC66" s="15" t="s">
        <v>1278</v>
      </c>
      <c r="AD66" s="15" t="s">
        <v>1763</v>
      </c>
      <c r="AE66" s="15" t="s">
        <v>1911</v>
      </c>
      <c r="AF66" s="15" t="s">
        <v>1249</v>
      </c>
      <c r="AG66" s="15" t="s">
        <v>1232</v>
      </c>
      <c r="AH66" s="15" t="s">
        <v>1279</v>
      </c>
    </row>
    <row r="67" spans="1:34" ht="14.25">
      <c r="A67" s="14" t="s">
        <v>1912</v>
      </c>
      <c r="B67" s="15" t="s">
        <v>1913</v>
      </c>
      <c r="C67" s="14" t="s">
        <v>1914</v>
      </c>
      <c r="D67" s="14" t="s">
        <v>1403</v>
      </c>
      <c r="E67" s="14" t="s">
        <v>1404</v>
      </c>
      <c r="F67" s="15" t="s">
        <v>1405</v>
      </c>
      <c r="G67" s="14" t="s">
        <v>1406</v>
      </c>
      <c r="H67" s="15" t="s">
        <v>1407</v>
      </c>
      <c r="I67" s="14" t="s">
        <v>1915</v>
      </c>
      <c r="J67" s="14" t="s">
        <v>1915</v>
      </c>
      <c r="K67" s="15" t="s">
        <v>1915</v>
      </c>
      <c r="L67" s="14" t="s">
        <v>1916</v>
      </c>
      <c r="M67" s="14" t="s">
        <v>1917</v>
      </c>
      <c r="N67" s="15" t="s">
        <v>1205</v>
      </c>
      <c r="O67" s="16"/>
      <c r="P67" s="15" t="s">
        <v>1918</v>
      </c>
      <c r="Q67" s="17" t="s">
        <v>1184</v>
      </c>
      <c r="R67" s="17" t="s">
        <v>1184</v>
      </c>
      <c r="S67" s="15" t="s">
        <v>1185</v>
      </c>
      <c r="T67" s="15" t="s">
        <v>1184</v>
      </c>
      <c r="U67" s="15" t="s">
        <v>1184</v>
      </c>
      <c r="V67" s="15" t="s">
        <v>1184</v>
      </c>
      <c r="W67" s="17" t="s">
        <v>1184</v>
      </c>
      <c r="X67" s="17" t="s">
        <v>1184</v>
      </c>
      <c r="Y67" s="18"/>
      <c r="Z67" s="18"/>
      <c r="AA67" s="15" t="s">
        <v>1919</v>
      </c>
      <c r="AB67" s="15" t="s">
        <v>1920</v>
      </c>
      <c r="AC67" s="15" t="s">
        <v>1543</v>
      </c>
      <c r="AD67" s="15" t="s">
        <v>1351</v>
      </c>
      <c r="AE67" s="15" t="s">
        <v>1921</v>
      </c>
      <c r="AF67" s="15" t="s">
        <v>1211</v>
      </c>
      <c r="AG67" s="15" t="s">
        <v>1212</v>
      </c>
      <c r="AH67" s="15" t="s">
        <v>1710</v>
      </c>
    </row>
    <row r="68" spans="1:34" ht="14.25">
      <c r="A68" s="14" t="s">
        <v>1922</v>
      </c>
      <c r="B68" s="15" t="s">
        <v>1923</v>
      </c>
      <c r="C68" s="14" t="s">
        <v>1924</v>
      </c>
      <c r="D68" s="14" t="s">
        <v>1562</v>
      </c>
      <c r="E68" s="14" t="s">
        <v>1270</v>
      </c>
      <c r="F68" s="15" t="s">
        <v>1271</v>
      </c>
      <c r="G68" s="14" t="s">
        <v>1270</v>
      </c>
      <c r="H68" s="15" t="s">
        <v>1271</v>
      </c>
      <c r="I68" s="14" t="s">
        <v>1925</v>
      </c>
      <c r="J68" s="14" t="s">
        <v>1925</v>
      </c>
      <c r="K68" s="15" t="s">
        <v>1925</v>
      </c>
      <c r="L68" s="14" t="s">
        <v>1926</v>
      </c>
      <c r="M68" s="14" t="s">
        <v>1927</v>
      </c>
      <c r="N68" s="15" t="s">
        <v>1205</v>
      </c>
      <c r="O68" s="15" t="s">
        <v>1928</v>
      </c>
      <c r="P68" s="15" t="s">
        <v>1929</v>
      </c>
      <c r="Q68" s="17" t="s">
        <v>1184</v>
      </c>
      <c r="R68" s="17" t="s">
        <v>1184</v>
      </c>
      <c r="S68" s="15" t="s">
        <v>1185</v>
      </c>
      <c r="T68" s="15" t="s">
        <v>1184</v>
      </c>
      <c r="U68" s="15" t="s">
        <v>1184</v>
      </c>
      <c r="V68" s="15" t="s">
        <v>1184</v>
      </c>
      <c r="W68" s="17" t="s">
        <v>1184</v>
      </c>
      <c r="X68" s="18"/>
      <c r="Y68" s="17" t="s">
        <v>1184</v>
      </c>
      <c r="Z68" s="18"/>
      <c r="AA68" s="15" t="s">
        <v>1930</v>
      </c>
      <c r="AB68" s="15" t="s">
        <v>1931</v>
      </c>
      <c r="AC68" s="15" t="s">
        <v>1290</v>
      </c>
      <c r="AD68" s="15" t="s">
        <v>1310</v>
      </c>
      <c r="AE68" s="15" t="s">
        <v>1932</v>
      </c>
      <c r="AF68" s="15" t="s">
        <v>1249</v>
      </c>
      <c r="AG68" s="15" t="s">
        <v>1212</v>
      </c>
      <c r="AH68" s="15" t="s">
        <v>1933</v>
      </c>
    </row>
    <row r="69" spans="1:34" ht="14.25">
      <c r="A69" s="14" t="s">
        <v>1934</v>
      </c>
      <c r="B69" s="15" t="s">
        <v>1935</v>
      </c>
      <c r="C69" s="14" t="s">
        <v>1936</v>
      </c>
      <c r="D69" s="14" t="s">
        <v>1385</v>
      </c>
      <c r="E69" s="14" t="s">
        <v>1386</v>
      </c>
      <c r="F69" s="15" t="s">
        <v>1387</v>
      </c>
      <c r="G69" s="14" t="s">
        <v>1610</v>
      </c>
      <c r="H69" s="15" t="s">
        <v>1611</v>
      </c>
      <c r="I69" s="14" t="s">
        <v>1937</v>
      </c>
      <c r="J69" s="14" t="s">
        <v>1937</v>
      </c>
      <c r="K69" s="15" t="s">
        <v>1937</v>
      </c>
      <c r="L69" s="14" t="s">
        <v>1938</v>
      </c>
      <c r="M69" s="14" t="s">
        <v>1939</v>
      </c>
      <c r="N69" s="15" t="s">
        <v>1182</v>
      </c>
      <c r="O69" s="16"/>
      <c r="P69" s="15" t="s">
        <v>1940</v>
      </c>
      <c r="Q69" s="17" t="s">
        <v>1184</v>
      </c>
      <c r="R69" s="17" t="s">
        <v>1184</v>
      </c>
      <c r="S69" s="15" t="s">
        <v>1185</v>
      </c>
      <c r="T69" s="15" t="s">
        <v>1184</v>
      </c>
      <c r="U69" s="15" t="s">
        <v>1184</v>
      </c>
      <c r="V69" s="15" t="s">
        <v>1184</v>
      </c>
      <c r="W69" s="17" t="s">
        <v>1184</v>
      </c>
      <c r="X69" s="17" t="s">
        <v>1184</v>
      </c>
      <c r="Y69" s="17" t="s">
        <v>1184</v>
      </c>
      <c r="Z69" s="18"/>
      <c r="AA69" s="15" t="s">
        <v>1941</v>
      </c>
      <c r="AB69" s="15" t="s">
        <v>1942</v>
      </c>
      <c r="AC69" s="15" t="s">
        <v>1618</v>
      </c>
      <c r="AD69" s="15" t="s">
        <v>1507</v>
      </c>
      <c r="AE69" s="15" t="s">
        <v>1943</v>
      </c>
      <c r="AF69" s="15" t="s">
        <v>1353</v>
      </c>
      <c r="AG69" s="15" t="s">
        <v>1212</v>
      </c>
      <c r="AH69" s="15" t="s">
        <v>1606</v>
      </c>
    </row>
    <row r="70" spans="1:34" ht="14.25">
      <c r="A70" s="14" t="s">
        <v>1944</v>
      </c>
      <c r="B70" s="15" t="s">
        <v>1944</v>
      </c>
      <c r="C70" s="14" t="s">
        <v>1945</v>
      </c>
      <c r="D70" s="14" t="s">
        <v>1643</v>
      </c>
      <c r="E70" s="14" t="s">
        <v>1644</v>
      </c>
      <c r="F70" s="15" t="s">
        <v>1645</v>
      </c>
      <c r="G70" s="14" t="s">
        <v>1946</v>
      </c>
      <c r="H70" s="15" t="s">
        <v>1947</v>
      </c>
      <c r="I70" s="14" t="s">
        <v>1948</v>
      </c>
      <c r="J70" s="14" t="s">
        <v>1948</v>
      </c>
      <c r="K70" s="15" t="s">
        <v>1948</v>
      </c>
      <c r="L70" s="14" t="s">
        <v>1949</v>
      </c>
      <c r="M70" s="14" t="s">
        <v>1950</v>
      </c>
      <c r="N70" s="15" t="s">
        <v>1182</v>
      </c>
      <c r="O70" s="16"/>
      <c r="P70" s="15" t="s">
        <v>1951</v>
      </c>
      <c r="Q70" s="17" t="s">
        <v>1184</v>
      </c>
      <c r="R70" s="17" t="s">
        <v>1184</v>
      </c>
      <c r="S70" s="15" t="s">
        <v>1185</v>
      </c>
      <c r="T70" s="15" t="s">
        <v>1184</v>
      </c>
      <c r="U70" s="15" t="s">
        <v>1184</v>
      </c>
      <c r="V70" s="15" t="s">
        <v>1184</v>
      </c>
      <c r="W70" s="17" t="s">
        <v>1184</v>
      </c>
      <c r="X70" s="17" t="s">
        <v>1184</v>
      </c>
      <c r="Y70" s="17" t="s">
        <v>1184</v>
      </c>
      <c r="Z70" s="18"/>
      <c r="AA70" s="15" t="s">
        <v>1952</v>
      </c>
      <c r="AB70" s="15" t="s">
        <v>1953</v>
      </c>
      <c r="AC70" s="15" t="s">
        <v>1954</v>
      </c>
      <c r="AD70" s="15" t="s">
        <v>1955</v>
      </c>
      <c r="AE70" s="15" t="s">
        <v>1248</v>
      </c>
      <c r="AF70" s="15" t="s">
        <v>1264</v>
      </c>
      <c r="AG70" s="15" t="s">
        <v>1232</v>
      </c>
      <c r="AH70" s="15" t="s">
        <v>1956</v>
      </c>
    </row>
    <row r="71" spans="1:34" ht="14.25">
      <c r="A71" s="14" t="s">
        <v>1957</v>
      </c>
      <c r="B71" s="15" t="s">
        <v>1958</v>
      </c>
      <c r="C71" s="14" t="s">
        <v>1959</v>
      </c>
      <c r="D71" s="14" t="s">
        <v>1174</v>
      </c>
      <c r="E71" s="14" t="s">
        <v>1175</v>
      </c>
      <c r="F71" s="15" t="s">
        <v>1176</v>
      </c>
      <c r="G71" s="14" t="s">
        <v>1572</v>
      </c>
      <c r="H71" s="15" t="s">
        <v>1573</v>
      </c>
      <c r="I71" s="14" t="s">
        <v>1960</v>
      </c>
      <c r="J71" s="14" t="s">
        <v>1961</v>
      </c>
      <c r="K71" s="15" t="s">
        <v>1961</v>
      </c>
      <c r="L71" s="14" t="s">
        <v>1962</v>
      </c>
      <c r="M71" s="14" t="s">
        <v>1963</v>
      </c>
      <c r="N71" s="15" t="s">
        <v>1964</v>
      </c>
      <c r="O71" s="15" t="s">
        <v>1965</v>
      </c>
      <c r="P71" s="15" t="s">
        <v>1966</v>
      </c>
      <c r="Q71" s="17" t="s">
        <v>1184</v>
      </c>
      <c r="R71" s="17" t="s">
        <v>1184</v>
      </c>
      <c r="S71" s="15" t="s">
        <v>1185</v>
      </c>
      <c r="T71" s="15" t="s">
        <v>1184</v>
      </c>
      <c r="U71" s="15" t="s">
        <v>1184</v>
      </c>
      <c r="V71" s="15" t="s">
        <v>1184</v>
      </c>
      <c r="W71" s="17" t="s">
        <v>1184</v>
      </c>
      <c r="X71" s="17" t="s">
        <v>1184</v>
      </c>
      <c r="Y71" s="17" t="s">
        <v>1184</v>
      </c>
      <c r="Z71" s="18"/>
      <c r="AA71" s="15" t="s">
        <v>1967</v>
      </c>
      <c r="AB71" s="15" t="s">
        <v>1968</v>
      </c>
      <c r="AC71" s="15" t="s">
        <v>1969</v>
      </c>
      <c r="AD71" s="15" t="s">
        <v>1507</v>
      </c>
      <c r="AE71" s="15" t="s">
        <v>1970</v>
      </c>
      <c r="AF71" s="15" t="s">
        <v>1353</v>
      </c>
      <c r="AG71" s="15" t="s">
        <v>1971</v>
      </c>
      <c r="AH71" s="15" t="s">
        <v>1577</v>
      </c>
    </row>
    <row r="72" spans="1:34" ht="14.25">
      <c r="A72" s="14" t="s">
        <v>1972</v>
      </c>
      <c r="B72" s="15" t="s">
        <v>1973</v>
      </c>
      <c r="C72" s="14" t="s">
        <v>1974</v>
      </c>
      <c r="D72" s="14" t="s">
        <v>1562</v>
      </c>
      <c r="E72" s="14" t="s">
        <v>1270</v>
      </c>
      <c r="F72" s="15" t="s">
        <v>1271</v>
      </c>
      <c r="G72" s="14" t="s">
        <v>1270</v>
      </c>
      <c r="H72" s="15" t="s">
        <v>1271</v>
      </c>
      <c r="I72" s="14" t="s">
        <v>1975</v>
      </c>
      <c r="J72" s="14" t="s">
        <v>1975</v>
      </c>
      <c r="K72" s="15" t="s">
        <v>1975</v>
      </c>
      <c r="L72" s="14" t="s">
        <v>1976</v>
      </c>
      <c r="M72" s="14" t="s">
        <v>1977</v>
      </c>
      <c r="N72" s="15" t="s">
        <v>1205</v>
      </c>
      <c r="O72" s="15" t="s">
        <v>1978</v>
      </c>
      <c r="P72" s="15" t="s">
        <v>1979</v>
      </c>
      <c r="Q72" s="17" t="s">
        <v>1184</v>
      </c>
      <c r="R72" s="17" t="s">
        <v>1184</v>
      </c>
      <c r="S72" s="15" t="s">
        <v>1259</v>
      </c>
      <c r="T72" s="15" t="s">
        <v>1184</v>
      </c>
      <c r="U72" s="15" t="s">
        <v>1184</v>
      </c>
      <c r="V72" s="15" t="s">
        <v>1184</v>
      </c>
      <c r="W72" s="18"/>
      <c r="X72" s="17" t="s">
        <v>1184</v>
      </c>
      <c r="Y72" s="18"/>
      <c r="Z72" s="18"/>
      <c r="AA72" s="15" t="s">
        <v>1980</v>
      </c>
      <c r="AB72" s="15" t="s">
        <v>1981</v>
      </c>
      <c r="AC72" s="15" t="s">
        <v>1699</v>
      </c>
      <c r="AD72" s="15" t="s">
        <v>1247</v>
      </c>
      <c r="AE72" s="15" t="s">
        <v>1982</v>
      </c>
      <c r="AF72" s="15" t="s">
        <v>1249</v>
      </c>
      <c r="AG72" s="15" t="s">
        <v>1597</v>
      </c>
      <c r="AH72" s="15" t="s">
        <v>1279</v>
      </c>
    </row>
    <row r="73" spans="1:34" ht="14.25">
      <c r="A73" s="14" t="s">
        <v>1983</v>
      </c>
      <c r="B73" s="15" t="s">
        <v>1984</v>
      </c>
      <c r="C73" s="14" t="s">
        <v>1985</v>
      </c>
      <c r="D73" s="14" t="s">
        <v>1562</v>
      </c>
      <c r="E73" s="14" t="s">
        <v>1270</v>
      </c>
      <c r="F73" s="15" t="s">
        <v>1271</v>
      </c>
      <c r="G73" s="14" t="s">
        <v>1270</v>
      </c>
      <c r="H73" s="15" t="s">
        <v>1271</v>
      </c>
      <c r="I73" s="14" t="s">
        <v>1986</v>
      </c>
      <c r="J73" s="14" t="s">
        <v>1986</v>
      </c>
      <c r="K73" s="15" t="s">
        <v>1986</v>
      </c>
      <c r="L73" s="14" t="s">
        <v>1987</v>
      </c>
      <c r="M73" s="14" t="s">
        <v>1988</v>
      </c>
      <c r="N73" s="15" t="s">
        <v>1989</v>
      </c>
      <c r="O73" s="15" t="s">
        <v>1990</v>
      </c>
      <c r="P73" s="15" t="s">
        <v>1991</v>
      </c>
      <c r="Q73" s="17" t="s">
        <v>1184</v>
      </c>
      <c r="R73" s="17" t="s">
        <v>1184</v>
      </c>
      <c r="S73" s="15" t="s">
        <v>1185</v>
      </c>
      <c r="T73" s="15" t="s">
        <v>1184</v>
      </c>
      <c r="U73" s="15" t="s">
        <v>1184</v>
      </c>
      <c r="V73" s="15" t="s">
        <v>1184</v>
      </c>
      <c r="W73" s="18"/>
      <c r="X73" s="17" t="s">
        <v>1184</v>
      </c>
      <c r="Y73" s="18"/>
      <c r="Z73" s="18"/>
      <c r="AA73" s="15" t="s">
        <v>1992</v>
      </c>
      <c r="AB73" s="15" t="s">
        <v>1993</v>
      </c>
      <c r="AC73" s="15" t="s">
        <v>1699</v>
      </c>
      <c r="AD73" s="15" t="s">
        <v>1310</v>
      </c>
      <c r="AE73" s="15" t="s">
        <v>1774</v>
      </c>
      <c r="AF73" s="15" t="s">
        <v>1249</v>
      </c>
      <c r="AG73" s="15" t="s">
        <v>1212</v>
      </c>
      <c r="AH73" s="15" t="s">
        <v>1279</v>
      </c>
    </row>
    <row r="74" spans="1:34" ht="14.25">
      <c r="A74" s="14" t="s">
        <v>1994</v>
      </c>
      <c r="B74" s="15" t="s">
        <v>1995</v>
      </c>
      <c r="C74" s="14" t="s">
        <v>1996</v>
      </c>
      <c r="D74" s="14" t="s">
        <v>1562</v>
      </c>
      <c r="E74" s="14" t="s">
        <v>1270</v>
      </c>
      <c r="F74" s="15" t="s">
        <v>1271</v>
      </c>
      <c r="G74" s="14" t="s">
        <v>1270</v>
      </c>
      <c r="H74" s="15" t="s">
        <v>1271</v>
      </c>
      <c r="I74" s="14" t="s">
        <v>1997</v>
      </c>
      <c r="J74" s="14" t="s">
        <v>1997</v>
      </c>
      <c r="K74" s="15" t="s">
        <v>1997</v>
      </c>
      <c r="L74" s="14" t="s">
        <v>1998</v>
      </c>
      <c r="M74" s="14" t="s">
        <v>1999</v>
      </c>
      <c r="N74" s="15" t="s">
        <v>2000</v>
      </c>
      <c r="O74" s="15" t="s">
        <v>2001</v>
      </c>
      <c r="P74" s="15" t="s">
        <v>2002</v>
      </c>
      <c r="Q74" s="17" t="s">
        <v>1184</v>
      </c>
      <c r="R74" s="17" t="s">
        <v>1184</v>
      </c>
      <c r="S74" s="15" t="s">
        <v>1185</v>
      </c>
      <c r="T74" s="15" t="s">
        <v>1184</v>
      </c>
      <c r="U74" s="16"/>
      <c r="V74" s="16"/>
      <c r="W74" s="18"/>
      <c r="X74" s="18"/>
      <c r="Y74" s="18"/>
      <c r="Z74" s="18"/>
      <c r="AA74" s="15" t="s">
        <v>2003</v>
      </c>
      <c r="AB74" s="15" t="s">
        <v>2004</v>
      </c>
      <c r="AC74" s="15" t="s">
        <v>2005</v>
      </c>
      <c r="AD74" s="15" t="s">
        <v>1310</v>
      </c>
      <c r="AE74" s="15" t="s">
        <v>2006</v>
      </c>
      <c r="AF74" s="15" t="s">
        <v>1249</v>
      </c>
      <c r="AG74" s="15" t="s">
        <v>1212</v>
      </c>
      <c r="AH74" s="15" t="s">
        <v>1933</v>
      </c>
    </row>
    <row r="75" spans="1:34" ht="14.25">
      <c r="A75" s="14" t="s">
        <v>2007</v>
      </c>
      <c r="B75" s="15" t="s">
        <v>2008</v>
      </c>
      <c r="C75" s="14" t="s">
        <v>2009</v>
      </c>
      <c r="D75" s="14" t="s">
        <v>1428</v>
      </c>
      <c r="E75" s="14" t="s">
        <v>1429</v>
      </c>
      <c r="F75" s="15" t="s">
        <v>1430</v>
      </c>
      <c r="G75" s="14" t="s">
        <v>2010</v>
      </c>
      <c r="H75" s="15" t="s">
        <v>2011</v>
      </c>
      <c r="I75" s="14" t="s">
        <v>2012</v>
      </c>
      <c r="J75" s="14" t="s">
        <v>2012</v>
      </c>
      <c r="K75" s="15" t="s">
        <v>2012</v>
      </c>
      <c r="L75" s="14" t="s">
        <v>2013</v>
      </c>
      <c r="M75" s="14" t="s">
        <v>2014</v>
      </c>
      <c r="N75" s="15" t="s">
        <v>1182</v>
      </c>
      <c r="O75" s="16"/>
      <c r="P75" s="15" t="s">
        <v>2015</v>
      </c>
      <c r="Q75" s="17" t="s">
        <v>1184</v>
      </c>
      <c r="R75" s="17" t="s">
        <v>1184</v>
      </c>
      <c r="S75" s="15" t="s">
        <v>1185</v>
      </c>
      <c r="T75" s="15" t="s">
        <v>1184</v>
      </c>
      <c r="U75" s="15" t="s">
        <v>1184</v>
      </c>
      <c r="V75" s="15" t="s">
        <v>1184</v>
      </c>
      <c r="W75" s="18"/>
      <c r="X75" s="18"/>
      <c r="Y75" s="17" t="s">
        <v>1184</v>
      </c>
      <c r="Z75" s="17" t="s">
        <v>1184</v>
      </c>
      <c r="AA75" s="15" t="s">
        <v>2016</v>
      </c>
      <c r="AB75" s="15" t="s">
        <v>2017</v>
      </c>
      <c r="AC75" s="15" t="s">
        <v>2018</v>
      </c>
      <c r="AD75" s="15" t="s">
        <v>1189</v>
      </c>
      <c r="AE75" s="15" t="s">
        <v>2019</v>
      </c>
      <c r="AF75" s="15" t="s">
        <v>1264</v>
      </c>
      <c r="AG75" s="15" t="s">
        <v>1192</v>
      </c>
      <c r="AH75" s="15" t="s">
        <v>2020</v>
      </c>
    </row>
    <row r="76" spans="1:34" ht="14.25">
      <c r="A76" s="14" t="s">
        <v>2021</v>
      </c>
      <c r="B76" s="16"/>
      <c r="C76" s="14" t="s">
        <v>2022</v>
      </c>
      <c r="D76" s="14" t="s">
        <v>1358</v>
      </c>
      <c r="E76" s="14" t="s">
        <v>1270</v>
      </c>
      <c r="F76" s="15" t="s">
        <v>1271</v>
      </c>
      <c r="G76" s="14" t="s">
        <v>1270</v>
      </c>
      <c r="H76" s="15" t="s">
        <v>1271</v>
      </c>
      <c r="I76" s="14" t="s">
        <v>2023</v>
      </c>
      <c r="J76" s="14" t="s">
        <v>2023</v>
      </c>
      <c r="K76" s="16"/>
      <c r="L76" s="14" t="s">
        <v>2024</v>
      </c>
      <c r="M76" s="19"/>
      <c r="N76" s="16"/>
      <c r="O76" s="16"/>
      <c r="P76" s="15" t="s">
        <v>2025</v>
      </c>
      <c r="Q76" s="17" t="s">
        <v>1184</v>
      </c>
      <c r="R76" s="18"/>
      <c r="S76" s="16"/>
      <c r="T76" s="16"/>
      <c r="U76" s="16"/>
      <c r="V76" s="16"/>
      <c r="W76" s="18"/>
      <c r="X76" s="18"/>
      <c r="Y76" s="18"/>
      <c r="Z76" s="17" t="s">
        <v>1184</v>
      </c>
      <c r="AA76" s="16"/>
      <c r="AB76" s="16"/>
      <c r="AC76" s="16"/>
      <c r="AD76" s="16"/>
      <c r="AE76" s="16"/>
      <c r="AF76" s="16"/>
      <c r="AG76" s="16"/>
      <c r="AH76" s="16"/>
    </row>
    <row r="77" spans="1:34" ht="14.25">
      <c r="A77" s="14" t="s">
        <v>2026</v>
      </c>
      <c r="B77" s="15" t="s">
        <v>2027</v>
      </c>
      <c r="C77" s="14" t="s">
        <v>2028</v>
      </c>
      <c r="D77" s="14" t="s">
        <v>1828</v>
      </c>
      <c r="E77" s="14" t="s">
        <v>1829</v>
      </c>
      <c r="F77" s="15" t="s">
        <v>1830</v>
      </c>
      <c r="G77" s="14" t="s">
        <v>1831</v>
      </c>
      <c r="H77" s="15" t="s">
        <v>1832</v>
      </c>
      <c r="I77" s="14" t="s">
        <v>2029</v>
      </c>
      <c r="J77" s="14" t="s">
        <v>2029</v>
      </c>
      <c r="K77" s="16"/>
      <c r="L77" s="14" t="s">
        <v>2030</v>
      </c>
      <c r="M77" s="19"/>
      <c r="N77" s="16"/>
      <c r="O77" s="16"/>
      <c r="P77" s="15" t="s">
        <v>2031</v>
      </c>
      <c r="Q77" s="17" t="s">
        <v>1184</v>
      </c>
      <c r="R77" s="18"/>
      <c r="S77" s="16"/>
      <c r="T77" s="16"/>
      <c r="U77" s="16"/>
      <c r="V77" s="16"/>
      <c r="W77" s="18"/>
      <c r="X77" s="18"/>
      <c r="Y77" s="18"/>
      <c r="Z77" s="17" t="s">
        <v>1184</v>
      </c>
      <c r="AA77" s="16"/>
      <c r="AB77" s="16"/>
      <c r="AC77" s="16"/>
      <c r="AD77" s="16"/>
      <c r="AE77" s="16"/>
      <c r="AF77" s="16"/>
      <c r="AG77" s="16"/>
      <c r="AH77" s="16"/>
    </row>
    <row r="78" spans="1:34" ht="14.25">
      <c r="A78" s="14" t="s">
        <v>2032</v>
      </c>
      <c r="B78" s="15" t="s">
        <v>2033</v>
      </c>
      <c r="C78" s="14" t="s">
        <v>2034</v>
      </c>
      <c r="D78" s="14" t="s">
        <v>1269</v>
      </c>
      <c r="E78" s="14" t="s">
        <v>1270</v>
      </c>
      <c r="F78" s="15" t="s">
        <v>1271</v>
      </c>
      <c r="G78" s="14" t="s">
        <v>1270</v>
      </c>
      <c r="H78" s="15" t="s">
        <v>1271</v>
      </c>
      <c r="I78" s="14" t="s">
        <v>2035</v>
      </c>
      <c r="J78" s="14" t="s">
        <v>2035</v>
      </c>
      <c r="K78" s="15" t="s">
        <v>2035</v>
      </c>
      <c r="L78" s="14" t="s">
        <v>2036</v>
      </c>
      <c r="M78" s="14" t="s">
        <v>2037</v>
      </c>
      <c r="N78" s="15" t="s">
        <v>1182</v>
      </c>
      <c r="O78" s="16"/>
      <c r="P78" s="15" t="s">
        <v>259</v>
      </c>
      <c r="Q78" s="17" t="s">
        <v>1184</v>
      </c>
      <c r="R78" s="17" t="s">
        <v>1184</v>
      </c>
      <c r="S78" s="15" t="s">
        <v>1185</v>
      </c>
      <c r="T78" s="15" t="s">
        <v>1184</v>
      </c>
      <c r="U78" s="15" t="s">
        <v>1184</v>
      </c>
      <c r="V78" s="15" t="s">
        <v>1184</v>
      </c>
      <c r="W78" s="17" t="s">
        <v>1184</v>
      </c>
      <c r="X78" s="18"/>
      <c r="Y78" s="17" t="s">
        <v>1184</v>
      </c>
      <c r="Z78" s="18"/>
      <c r="AA78" s="15" t="s">
        <v>260</v>
      </c>
      <c r="AB78" s="15" t="s">
        <v>261</v>
      </c>
      <c r="AC78" s="15" t="s">
        <v>262</v>
      </c>
      <c r="AD78" s="15" t="s">
        <v>1507</v>
      </c>
      <c r="AE78" s="15" t="s">
        <v>263</v>
      </c>
      <c r="AF78" s="15" t="s">
        <v>1353</v>
      </c>
      <c r="AG78" s="15" t="s">
        <v>1212</v>
      </c>
      <c r="AH78" s="15" t="s">
        <v>1933</v>
      </c>
    </row>
    <row r="79" spans="1:34" ht="14.25">
      <c r="A79" s="14" t="s">
        <v>264</v>
      </c>
      <c r="B79" s="15" t="s">
        <v>265</v>
      </c>
      <c r="C79" s="14" t="s">
        <v>266</v>
      </c>
      <c r="D79" s="14" t="s">
        <v>1416</v>
      </c>
      <c r="E79" s="14" t="s">
        <v>1417</v>
      </c>
      <c r="F79" s="15" t="s">
        <v>1418</v>
      </c>
      <c r="G79" s="14" t="s">
        <v>267</v>
      </c>
      <c r="H79" s="15" t="s">
        <v>268</v>
      </c>
      <c r="I79" s="14" t="s">
        <v>269</v>
      </c>
      <c r="J79" s="14" t="s">
        <v>269</v>
      </c>
      <c r="K79" s="15" t="s">
        <v>269</v>
      </c>
      <c r="L79" s="14" t="s">
        <v>270</v>
      </c>
      <c r="M79" s="14" t="s">
        <v>271</v>
      </c>
      <c r="N79" s="15" t="s">
        <v>1182</v>
      </c>
      <c r="O79" s="16"/>
      <c r="P79" s="15" t="s">
        <v>272</v>
      </c>
      <c r="Q79" s="17" t="s">
        <v>1184</v>
      </c>
      <c r="R79" s="17" t="s">
        <v>1184</v>
      </c>
      <c r="S79" s="15" t="s">
        <v>1185</v>
      </c>
      <c r="T79" s="15" t="s">
        <v>1184</v>
      </c>
      <c r="U79" s="15" t="s">
        <v>1184</v>
      </c>
      <c r="V79" s="15" t="s">
        <v>1184</v>
      </c>
      <c r="W79" s="17" t="s">
        <v>1184</v>
      </c>
      <c r="X79" s="18"/>
      <c r="Y79" s="17" t="s">
        <v>1184</v>
      </c>
      <c r="Z79" s="18"/>
      <c r="AA79" s="15" t="s">
        <v>273</v>
      </c>
      <c r="AB79" s="15" t="s">
        <v>274</v>
      </c>
      <c r="AC79" s="15" t="s">
        <v>275</v>
      </c>
      <c r="AD79" s="15" t="s">
        <v>1507</v>
      </c>
      <c r="AE79" s="15" t="s">
        <v>276</v>
      </c>
      <c r="AF79" s="15" t="s">
        <v>1353</v>
      </c>
      <c r="AG79" s="15" t="s">
        <v>1212</v>
      </c>
      <c r="AH79" s="15" t="s">
        <v>277</v>
      </c>
    </row>
    <row r="80" spans="1:34" ht="14.25">
      <c r="A80" s="14" t="s">
        <v>278</v>
      </c>
      <c r="B80" s="15" t="s">
        <v>279</v>
      </c>
      <c r="C80" s="14" t="s">
        <v>280</v>
      </c>
      <c r="D80" s="14" t="s">
        <v>1174</v>
      </c>
      <c r="E80" s="14" t="s">
        <v>1175</v>
      </c>
      <c r="F80" s="15" t="s">
        <v>1176</v>
      </c>
      <c r="G80" s="14" t="s">
        <v>1177</v>
      </c>
      <c r="H80" s="15" t="s">
        <v>1178</v>
      </c>
      <c r="I80" s="19"/>
      <c r="J80" s="14" t="s">
        <v>281</v>
      </c>
      <c r="K80" s="16"/>
      <c r="L80" s="14" t="s">
        <v>282</v>
      </c>
      <c r="M80" s="19"/>
      <c r="N80" s="16"/>
      <c r="O80" s="16"/>
      <c r="P80" s="15" t="s">
        <v>283</v>
      </c>
      <c r="Q80" s="17" t="s">
        <v>1184</v>
      </c>
      <c r="R80" s="18"/>
      <c r="S80" s="16"/>
      <c r="T80" s="16"/>
      <c r="U80" s="16"/>
      <c r="V80" s="16"/>
      <c r="W80" s="18"/>
      <c r="X80" s="18"/>
      <c r="Y80" s="18"/>
      <c r="Z80" s="17" t="s">
        <v>1184</v>
      </c>
      <c r="AA80" s="16"/>
      <c r="AB80" s="16"/>
      <c r="AC80" s="16"/>
      <c r="AD80" s="16"/>
      <c r="AE80" s="16"/>
      <c r="AF80" s="16"/>
      <c r="AG80" s="16"/>
      <c r="AH80" s="16" t="s">
        <v>284</v>
      </c>
    </row>
    <row r="81" spans="1:34" ht="14.25">
      <c r="A81" s="14" t="s">
        <v>285</v>
      </c>
      <c r="B81" s="15" t="s">
        <v>286</v>
      </c>
      <c r="C81" s="14" t="s">
        <v>287</v>
      </c>
      <c r="D81" s="14" t="s">
        <v>1197</v>
      </c>
      <c r="E81" s="14" t="s">
        <v>1198</v>
      </c>
      <c r="F81" s="15" t="s">
        <v>1199</v>
      </c>
      <c r="G81" s="14" t="s">
        <v>1200</v>
      </c>
      <c r="H81" s="15" t="s">
        <v>1201</v>
      </c>
      <c r="I81" s="14" t="s">
        <v>288</v>
      </c>
      <c r="J81" s="14" t="s">
        <v>288</v>
      </c>
      <c r="K81" s="15" t="s">
        <v>288</v>
      </c>
      <c r="L81" s="14" t="s">
        <v>289</v>
      </c>
      <c r="M81" s="14" t="s">
        <v>290</v>
      </c>
      <c r="N81" s="15" t="s">
        <v>1205</v>
      </c>
      <c r="O81" s="16"/>
      <c r="P81" s="15" t="s">
        <v>291</v>
      </c>
      <c r="Q81" s="17" t="s">
        <v>1184</v>
      </c>
      <c r="R81" s="17" t="s">
        <v>1184</v>
      </c>
      <c r="S81" s="15" t="s">
        <v>1185</v>
      </c>
      <c r="T81" s="15" t="s">
        <v>1184</v>
      </c>
      <c r="U81" s="15" t="s">
        <v>1184</v>
      </c>
      <c r="V81" s="15" t="s">
        <v>1184</v>
      </c>
      <c r="W81" s="18"/>
      <c r="X81" s="18"/>
      <c r="Y81" s="18"/>
      <c r="Z81" s="18"/>
      <c r="AA81" s="15" t="s">
        <v>292</v>
      </c>
      <c r="AB81" s="15" t="s">
        <v>293</v>
      </c>
      <c r="AC81" s="15" t="s">
        <v>1209</v>
      </c>
      <c r="AD81" s="15" t="s">
        <v>1507</v>
      </c>
      <c r="AE81" s="15" t="s">
        <v>294</v>
      </c>
      <c r="AF81" s="15" t="s">
        <v>1353</v>
      </c>
      <c r="AG81" s="15" t="s">
        <v>1212</v>
      </c>
      <c r="AH81" s="16" t="s">
        <v>295</v>
      </c>
    </row>
    <row r="82" spans="1:34" ht="14.25">
      <c r="A82" s="14" t="s">
        <v>296</v>
      </c>
      <c r="B82" s="16"/>
      <c r="C82" s="14" t="s">
        <v>297</v>
      </c>
      <c r="D82" s="14" t="s">
        <v>298</v>
      </c>
      <c r="E82" s="14" t="s">
        <v>1818</v>
      </c>
      <c r="F82" s="15" t="s">
        <v>1819</v>
      </c>
      <c r="G82" s="14" t="s">
        <v>299</v>
      </c>
      <c r="H82" s="15" t="s">
        <v>300</v>
      </c>
      <c r="I82" s="19"/>
      <c r="J82" s="19"/>
      <c r="K82" s="16"/>
      <c r="L82" s="19"/>
      <c r="M82" s="19"/>
      <c r="N82" s="16"/>
      <c r="O82" s="16"/>
      <c r="P82" s="16"/>
      <c r="Q82" s="17" t="s">
        <v>1184</v>
      </c>
      <c r="R82" s="18"/>
      <c r="S82" s="16"/>
      <c r="T82" s="16"/>
      <c r="U82" s="16"/>
      <c r="V82" s="16"/>
      <c r="W82" s="17" t="s">
        <v>1184</v>
      </c>
      <c r="X82" s="18"/>
      <c r="Y82" s="18"/>
      <c r="Z82" s="18"/>
      <c r="AA82" s="16"/>
      <c r="AB82" s="16"/>
      <c r="AC82" s="16"/>
      <c r="AD82" s="16"/>
      <c r="AE82" s="16"/>
      <c r="AF82" s="16"/>
      <c r="AG82" s="16"/>
      <c r="AH82" s="15" t="s">
        <v>301</v>
      </c>
    </row>
    <row r="83" spans="1:34" ht="14.25">
      <c r="A83" s="14" t="s">
        <v>302</v>
      </c>
      <c r="B83" s="15" t="s">
        <v>302</v>
      </c>
      <c r="C83" s="14" t="s">
        <v>303</v>
      </c>
      <c r="D83" s="14" t="s">
        <v>1403</v>
      </c>
      <c r="E83" s="14" t="s">
        <v>1404</v>
      </c>
      <c r="F83" s="15" t="s">
        <v>1405</v>
      </c>
      <c r="G83" s="14" t="s">
        <v>1406</v>
      </c>
      <c r="H83" s="15" t="s">
        <v>1407</v>
      </c>
      <c r="I83" s="14" t="s">
        <v>304</v>
      </c>
      <c r="J83" s="19"/>
      <c r="K83" s="16"/>
      <c r="L83" s="14" t="s">
        <v>305</v>
      </c>
      <c r="M83" s="14" t="s">
        <v>306</v>
      </c>
      <c r="N83" s="15" t="s">
        <v>307</v>
      </c>
      <c r="O83" s="16"/>
      <c r="P83" s="16"/>
      <c r="Q83" s="17" t="s">
        <v>1184</v>
      </c>
      <c r="R83" s="18"/>
      <c r="S83" s="16"/>
      <c r="T83" s="16"/>
      <c r="U83" s="16"/>
      <c r="V83" s="16"/>
      <c r="W83" s="17" t="s">
        <v>1184</v>
      </c>
      <c r="X83" s="18"/>
      <c r="Y83" s="17" t="s">
        <v>1184</v>
      </c>
      <c r="Z83" s="18"/>
      <c r="AA83" s="16"/>
      <c r="AB83" s="16"/>
      <c r="AC83" s="16"/>
      <c r="AD83" s="16"/>
      <c r="AE83" s="16"/>
      <c r="AF83" s="16"/>
      <c r="AG83" s="16"/>
      <c r="AH83" s="15" t="s">
        <v>1710</v>
      </c>
    </row>
    <row r="84" spans="1:34" ht="14.25">
      <c r="A84" s="14" t="s">
        <v>308</v>
      </c>
      <c r="B84" s="15" t="s">
        <v>308</v>
      </c>
      <c r="C84" s="14" t="s">
        <v>309</v>
      </c>
      <c r="D84" s="14" t="s">
        <v>1622</v>
      </c>
      <c r="E84" s="14" t="s">
        <v>1623</v>
      </c>
      <c r="F84" s="15" t="s">
        <v>1624</v>
      </c>
      <c r="G84" s="14" t="s">
        <v>310</v>
      </c>
      <c r="H84" s="15" t="s">
        <v>311</v>
      </c>
      <c r="I84" s="14" t="s">
        <v>312</v>
      </c>
      <c r="J84" s="14" t="s">
        <v>312</v>
      </c>
      <c r="K84" s="15" t="s">
        <v>312</v>
      </c>
      <c r="L84" s="14" t="s">
        <v>313</v>
      </c>
      <c r="M84" s="14" t="s">
        <v>314</v>
      </c>
      <c r="N84" s="15" t="s">
        <v>1205</v>
      </c>
      <c r="O84" s="16"/>
      <c r="P84" s="15" t="s">
        <v>315</v>
      </c>
      <c r="Q84" s="17" t="s">
        <v>1184</v>
      </c>
      <c r="R84" s="18"/>
      <c r="S84" s="16"/>
      <c r="T84" s="16"/>
      <c r="U84" s="16"/>
      <c r="V84" s="16"/>
      <c r="W84" s="17" t="s">
        <v>1184</v>
      </c>
      <c r="X84" s="18"/>
      <c r="Y84" s="18"/>
      <c r="Z84" s="18"/>
      <c r="AA84" s="16"/>
      <c r="AB84" s="16"/>
      <c r="AC84" s="16"/>
      <c r="AD84" s="16"/>
      <c r="AE84" s="16"/>
      <c r="AF84" s="16"/>
      <c r="AG84" s="16"/>
      <c r="AH84" s="15" t="s">
        <v>316</v>
      </c>
    </row>
    <row r="85" spans="1:34" ht="14.25">
      <c r="A85" s="14" t="s">
        <v>317</v>
      </c>
      <c r="B85" s="15" t="s">
        <v>317</v>
      </c>
      <c r="C85" s="14" t="s">
        <v>318</v>
      </c>
      <c r="D85" s="14" t="s">
        <v>1562</v>
      </c>
      <c r="E85" s="14" t="s">
        <v>1270</v>
      </c>
      <c r="F85" s="15" t="s">
        <v>1271</v>
      </c>
      <c r="G85" s="14" t="s">
        <v>1270</v>
      </c>
      <c r="H85" s="15" t="s">
        <v>1271</v>
      </c>
      <c r="I85" s="14" t="s">
        <v>319</v>
      </c>
      <c r="J85" s="14" t="s">
        <v>320</v>
      </c>
      <c r="K85" s="15" t="s">
        <v>320</v>
      </c>
      <c r="L85" s="14" t="s">
        <v>321</v>
      </c>
      <c r="M85" s="14" t="s">
        <v>322</v>
      </c>
      <c r="N85" s="15" t="s">
        <v>323</v>
      </c>
      <c r="O85" s="16"/>
      <c r="P85" s="16"/>
      <c r="Q85" s="17" t="s">
        <v>1184</v>
      </c>
      <c r="R85" s="17" t="s">
        <v>1184</v>
      </c>
      <c r="S85" s="15" t="s">
        <v>1185</v>
      </c>
      <c r="T85" s="15" t="s">
        <v>1184</v>
      </c>
      <c r="U85" s="15" t="s">
        <v>1184</v>
      </c>
      <c r="V85" s="16"/>
      <c r="W85" s="18"/>
      <c r="X85" s="17" t="s">
        <v>1184</v>
      </c>
      <c r="Y85" s="18"/>
      <c r="Z85" s="18"/>
      <c r="AA85" s="15" t="s">
        <v>324</v>
      </c>
      <c r="AB85" s="16"/>
      <c r="AC85" s="16"/>
      <c r="AD85" s="16"/>
      <c r="AE85" s="16"/>
      <c r="AF85" s="16"/>
      <c r="AG85" s="16"/>
      <c r="AH85" s="15" t="s">
        <v>1279</v>
      </c>
    </row>
    <row r="86" spans="1:34" ht="14.25">
      <c r="A86" s="14" t="s">
        <v>325</v>
      </c>
      <c r="B86" s="15" t="s">
        <v>326</v>
      </c>
      <c r="C86" s="14" t="s">
        <v>327</v>
      </c>
      <c r="D86" s="14" t="s">
        <v>1643</v>
      </c>
      <c r="E86" s="14" t="s">
        <v>1644</v>
      </c>
      <c r="F86" s="15" t="s">
        <v>1645</v>
      </c>
      <c r="G86" s="14" t="s">
        <v>328</v>
      </c>
      <c r="H86" s="15" t="s">
        <v>329</v>
      </c>
      <c r="I86" s="14" t="s">
        <v>330</v>
      </c>
      <c r="J86" s="19"/>
      <c r="K86" s="16"/>
      <c r="L86" s="14" t="s">
        <v>331</v>
      </c>
      <c r="M86" s="19"/>
      <c r="N86" s="16"/>
      <c r="O86" s="16"/>
      <c r="P86" s="15" t="s">
        <v>332</v>
      </c>
      <c r="Q86" s="17" t="s">
        <v>1184</v>
      </c>
      <c r="R86" s="18"/>
      <c r="S86" s="16"/>
      <c r="T86" s="16"/>
      <c r="U86" s="16"/>
      <c r="V86" s="16"/>
      <c r="W86" s="17" t="s">
        <v>1184</v>
      </c>
      <c r="X86" s="18"/>
      <c r="Y86" s="17" t="s">
        <v>1184</v>
      </c>
      <c r="Z86" s="18"/>
      <c r="AA86" s="16"/>
      <c r="AB86" s="16"/>
      <c r="AC86" s="16"/>
      <c r="AD86" s="16"/>
      <c r="AE86" s="16"/>
      <c r="AF86" s="16"/>
      <c r="AG86" s="16"/>
      <c r="AH86" s="15" t="s">
        <v>333</v>
      </c>
    </row>
    <row r="87" spans="1:34" ht="14.25">
      <c r="A87" s="14" t="s">
        <v>334</v>
      </c>
      <c r="B87" s="15" t="s">
        <v>334</v>
      </c>
      <c r="C87" s="14" t="s">
        <v>335</v>
      </c>
      <c r="D87" s="14" t="s">
        <v>1552</v>
      </c>
      <c r="E87" s="14" t="s">
        <v>1553</v>
      </c>
      <c r="F87" s="15" t="s">
        <v>1554</v>
      </c>
      <c r="G87" s="14" t="s">
        <v>1555</v>
      </c>
      <c r="H87" s="15" t="s">
        <v>1556</v>
      </c>
      <c r="I87" s="14" t="s">
        <v>336</v>
      </c>
      <c r="J87" s="14" t="s">
        <v>336</v>
      </c>
      <c r="K87" s="15" t="s">
        <v>336</v>
      </c>
      <c r="L87" s="14" t="s">
        <v>337</v>
      </c>
      <c r="M87" s="14" t="s">
        <v>338</v>
      </c>
      <c r="N87" s="15" t="s">
        <v>339</v>
      </c>
      <c r="O87" s="16"/>
      <c r="P87" s="15" t="s">
        <v>340</v>
      </c>
      <c r="Q87" s="17" t="s">
        <v>1184</v>
      </c>
      <c r="R87" s="17" t="s">
        <v>1184</v>
      </c>
      <c r="S87" s="15" t="s">
        <v>1185</v>
      </c>
      <c r="T87" s="15" t="s">
        <v>1184</v>
      </c>
      <c r="U87" s="15" t="s">
        <v>1184</v>
      </c>
      <c r="V87" s="15" t="s">
        <v>1184</v>
      </c>
      <c r="W87" s="18"/>
      <c r="X87" s="17" t="s">
        <v>1184</v>
      </c>
      <c r="Y87" s="18"/>
      <c r="Z87" s="18"/>
      <c r="AA87" s="16"/>
      <c r="AB87" s="15" t="s">
        <v>341</v>
      </c>
      <c r="AC87" s="16"/>
      <c r="AD87" s="16"/>
      <c r="AE87" s="16"/>
      <c r="AF87" s="16"/>
      <c r="AG87" s="16"/>
      <c r="AH87" s="15" t="s">
        <v>1723</v>
      </c>
    </row>
    <row r="88" spans="1:34" ht="14.25">
      <c r="A88" s="14" t="s">
        <v>342</v>
      </c>
      <c r="B88" s="15" t="s">
        <v>342</v>
      </c>
      <c r="C88" s="14" t="s">
        <v>343</v>
      </c>
      <c r="D88" s="14" t="s">
        <v>1552</v>
      </c>
      <c r="E88" s="14" t="s">
        <v>1553</v>
      </c>
      <c r="F88" s="15" t="s">
        <v>1554</v>
      </c>
      <c r="G88" s="14" t="s">
        <v>1555</v>
      </c>
      <c r="H88" s="15" t="s">
        <v>1556</v>
      </c>
      <c r="I88" s="14" t="s">
        <v>344</v>
      </c>
      <c r="J88" s="14" t="s">
        <v>344</v>
      </c>
      <c r="K88" s="16"/>
      <c r="L88" s="14" t="s">
        <v>345</v>
      </c>
      <c r="M88" s="14" t="s">
        <v>346</v>
      </c>
      <c r="N88" s="15" t="s">
        <v>1182</v>
      </c>
      <c r="O88" s="16"/>
      <c r="P88" s="15" t="s">
        <v>347</v>
      </c>
      <c r="Q88" s="17" t="s">
        <v>1184</v>
      </c>
      <c r="R88" s="17" t="s">
        <v>1184</v>
      </c>
      <c r="S88" s="15" t="s">
        <v>1185</v>
      </c>
      <c r="T88" s="16"/>
      <c r="U88" s="15" t="s">
        <v>1184</v>
      </c>
      <c r="V88" s="16"/>
      <c r="W88" s="18"/>
      <c r="X88" s="18"/>
      <c r="Y88" s="18"/>
      <c r="Z88" s="18"/>
      <c r="AA88" s="15" t="s">
        <v>348</v>
      </c>
      <c r="AB88" s="16"/>
      <c r="AC88" s="16"/>
      <c r="AD88" s="16"/>
      <c r="AE88" s="16"/>
      <c r="AF88" s="16"/>
      <c r="AG88" s="16"/>
      <c r="AH88" s="15" t="s">
        <v>1723</v>
      </c>
    </row>
    <row r="89" spans="1:34" ht="14.25">
      <c r="A89" s="14" t="s">
        <v>349</v>
      </c>
      <c r="B89" s="15" t="s">
        <v>349</v>
      </c>
      <c r="C89" s="14" t="s">
        <v>350</v>
      </c>
      <c r="D89" s="14" t="s">
        <v>1416</v>
      </c>
      <c r="E89" s="14" t="s">
        <v>1417</v>
      </c>
      <c r="F89" s="15" t="s">
        <v>1418</v>
      </c>
      <c r="G89" s="14" t="s">
        <v>1419</v>
      </c>
      <c r="H89" s="15" t="s">
        <v>1420</v>
      </c>
      <c r="I89" s="14" t="s">
        <v>1421</v>
      </c>
      <c r="J89" s="14" t="s">
        <v>1421</v>
      </c>
      <c r="K89" s="15" t="s">
        <v>1421</v>
      </c>
      <c r="L89" s="14" t="s">
        <v>351</v>
      </c>
      <c r="M89" s="14" t="s">
        <v>1423</v>
      </c>
      <c r="N89" s="15" t="s">
        <v>1182</v>
      </c>
      <c r="O89" s="16"/>
      <c r="P89" s="15" t="s">
        <v>352</v>
      </c>
      <c r="Q89" s="17" t="s">
        <v>1184</v>
      </c>
      <c r="R89" s="18"/>
      <c r="S89" s="16"/>
      <c r="T89" s="16"/>
      <c r="U89" s="16"/>
      <c r="V89" s="16"/>
      <c r="W89" s="18"/>
      <c r="X89" s="18"/>
      <c r="Y89" s="17" t="s">
        <v>1184</v>
      </c>
      <c r="Z89" s="18"/>
      <c r="AA89" s="16"/>
      <c r="AB89" s="16"/>
      <c r="AC89" s="16"/>
      <c r="AD89" s="16"/>
      <c r="AE89" s="16"/>
      <c r="AF89" s="16"/>
      <c r="AG89" s="16"/>
      <c r="AH89" s="15" t="s">
        <v>1425</v>
      </c>
    </row>
    <row r="90" spans="1:34" ht="14.25">
      <c r="A90" s="14" t="s">
        <v>1401</v>
      </c>
      <c r="B90" s="15" t="s">
        <v>1401</v>
      </c>
      <c r="C90" s="14" t="s">
        <v>353</v>
      </c>
      <c r="D90" s="14" t="s">
        <v>1416</v>
      </c>
      <c r="E90" s="14" t="s">
        <v>1417</v>
      </c>
      <c r="F90" s="15" t="s">
        <v>1418</v>
      </c>
      <c r="G90" s="14" t="s">
        <v>1419</v>
      </c>
      <c r="H90" s="15" t="s">
        <v>1420</v>
      </c>
      <c r="I90" s="14" t="s">
        <v>354</v>
      </c>
      <c r="J90" s="14" t="s">
        <v>354</v>
      </c>
      <c r="K90" s="15" t="s">
        <v>354</v>
      </c>
      <c r="L90" s="14" t="s">
        <v>355</v>
      </c>
      <c r="M90" s="14" t="s">
        <v>1423</v>
      </c>
      <c r="N90" s="16"/>
      <c r="O90" s="16"/>
      <c r="P90" s="15" t="s">
        <v>1424</v>
      </c>
      <c r="Q90" s="17" t="s">
        <v>1184</v>
      </c>
      <c r="R90" s="18"/>
      <c r="S90" s="16"/>
      <c r="T90" s="16"/>
      <c r="U90" s="16"/>
      <c r="V90" s="16"/>
      <c r="W90" s="18"/>
      <c r="X90" s="18"/>
      <c r="Y90" s="17" t="s">
        <v>1184</v>
      </c>
      <c r="Z90" s="18"/>
      <c r="AA90" s="16"/>
      <c r="AB90" s="16"/>
      <c r="AC90" s="16"/>
      <c r="AD90" s="16"/>
      <c r="AE90" s="16"/>
      <c r="AF90" s="16"/>
      <c r="AG90" s="16"/>
      <c r="AH90" s="15" t="s">
        <v>1425</v>
      </c>
    </row>
    <row r="91" spans="1:34" ht="14.25">
      <c r="A91" s="14" t="s">
        <v>356</v>
      </c>
      <c r="B91" s="15" t="s">
        <v>357</v>
      </c>
      <c r="C91" s="14" t="s">
        <v>358</v>
      </c>
      <c r="D91" s="14" t="s">
        <v>1552</v>
      </c>
      <c r="E91" s="14" t="s">
        <v>1553</v>
      </c>
      <c r="F91" s="15" t="s">
        <v>1554</v>
      </c>
      <c r="G91" s="14" t="s">
        <v>359</v>
      </c>
      <c r="H91" s="15" t="s">
        <v>360</v>
      </c>
      <c r="I91" s="14" t="s">
        <v>361</v>
      </c>
      <c r="J91" s="14" t="s">
        <v>361</v>
      </c>
      <c r="K91" s="15" t="s">
        <v>361</v>
      </c>
      <c r="L91" s="14" t="s">
        <v>362</v>
      </c>
      <c r="M91" s="14" t="s">
        <v>363</v>
      </c>
      <c r="N91" s="15" t="s">
        <v>1205</v>
      </c>
      <c r="O91" s="15" t="s">
        <v>364</v>
      </c>
      <c r="P91" s="15" t="s">
        <v>365</v>
      </c>
      <c r="Q91" s="17" t="s">
        <v>1184</v>
      </c>
      <c r="R91" s="17" t="s">
        <v>1184</v>
      </c>
      <c r="S91" s="15" t="s">
        <v>1185</v>
      </c>
      <c r="T91" s="15" t="s">
        <v>1184</v>
      </c>
      <c r="U91" s="15" t="s">
        <v>1184</v>
      </c>
      <c r="V91" s="15" t="s">
        <v>1184</v>
      </c>
      <c r="W91" s="17" t="s">
        <v>1184</v>
      </c>
      <c r="X91" s="18"/>
      <c r="Y91" s="17" t="s">
        <v>1184</v>
      </c>
      <c r="Z91" s="18"/>
      <c r="AA91" s="15" t="s">
        <v>366</v>
      </c>
      <c r="AB91" s="15" t="s">
        <v>367</v>
      </c>
      <c r="AC91" s="15" t="s">
        <v>368</v>
      </c>
      <c r="AD91" s="15" t="s">
        <v>1310</v>
      </c>
      <c r="AE91" s="15" t="s">
        <v>1841</v>
      </c>
      <c r="AF91" s="15" t="s">
        <v>1249</v>
      </c>
      <c r="AG91" s="15" t="s">
        <v>1212</v>
      </c>
      <c r="AH91" s="15" t="s">
        <v>1569</v>
      </c>
    </row>
    <row r="92" spans="1:34" ht="14.25">
      <c r="A92" s="14" t="s">
        <v>369</v>
      </c>
      <c r="B92" s="15" t="s">
        <v>370</v>
      </c>
      <c r="C92" s="14" t="s">
        <v>371</v>
      </c>
      <c r="D92" s="14" t="s">
        <v>1174</v>
      </c>
      <c r="E92" s="14" t="s">
        <v>1175</v>
      </c>
      <c r="F92" s="15" t="s">
        <v>1176</v>
      </c>
      <c r="G92" s="14" t="s">
        <v>1177</v>
      </c>
      <c r="H92" s="15" t="s">
        <v>1178</v>
      </c>
      <c r="I92" s="14" t="s">
        <v>372</v>
      </c>
      <c r="J92" s="14" t="s">
        <v>372</v>
      </c>
      <c r="K92" s="15" t="s">
        <v>372</v>
      </c>
      <c r="L92" s="14" t="s">
        <v>373</v>
      </c>
      <c r="M92" s="14" t="s">
        <v>374</v>
      </c>
      <c r="N92" s="15" t="s">
        <v>1205</v>
      </c>
      <c r="O92" s="15" t="s">
        <v>375</v>
      </c>
      <c r="P92" s="15" t="s">
        <v>376</v>
      </c>
      <c r="Q92" s="17" t="s">
        <v>1184</v>
      </c>
      <c r="R92" s="17" t="s">
        <v>1184</v>
      </c>
      <c r="S92" s="15" t="s">
        <v>1185</v>
      </c>
      <c r="T92" s="15" t="s">
        <v>1184</v>
      </c>
      <c r="U92" s="15" t="s">
        <v>1184</v>
      </c>
      <c r="V92" s="15" t="s">
        <v>1184</v>
      </c>
      <c r="W92" s="18"/>
      <c r="X92" s="18"/>
      <c r="Y92" s="18"/>
      <c r="Z92" s="18"/>
      <c r="AA92" s="15" t="s">
        <v>377</v>
      </c>
      <c r="AB92" s="15" t="s">
        <v>378</v>
      </c>
      <c r="AC92" s="15" t="s">
        <v>1188</v>
      </c>
      <c r="AD92" s="15" t="s">
        <v>1310</v>
      </c>
      <c r="AE92" s="15" t="s">
        <v>1248</v>
      </c>
      <c r="AF92" s="15" t="s">
        <v>1249</v>
      </c>
      <c r="AG92" s="15" t="s">
        <v>1212</v>
      </c>
      <c r="AH92" s="15" t="s">
        <v>1193</v>
      </c>
    </row>
    <row r="93" spans="1:34" ht="14.25">
      <c r="A93" s="14" t="s">
        <v>379</v>
      </c>
      <c r="B93" s="15" t="s">
        <v>380</v>
      </c>
      <c r="C93" s="14" t="s">
        <v>381</v>
      </c>
      <c r="D93" s="14" t="s">
        <v>1327</v>
      </c>
      <c r="E93" s="14" t="s">
        <v>1328</v>
      </c>
      <c r="F93" s="15" t="s">
        <v>1329</v>
      </c>
      <c r="G93" s="14" t="s">
        <v>1371</v>
      </c>
      <c r="H93" s="15" t="s">
        <v>1372</v>
      </c>
      <c r="I93" s="14" t="s">
        <v>382</v>
      </c>
      <c r="J93" s="14" t="s">
        <v>382</v>
      </c>
      <c r="K93" s="15" t="s">
        <v>382</v>
      </c>
      <c r="L93" s="14" t="s">
        <v>383</v>
      </c>
      <c r="M93" s="14" t="s">
        <v>384</v>
      </c>
      <c r="N93" s="15" t="s">
        <v>1205</v>
      </c>
      <c r="O93" s="15" t="s">
        <v>385</v>
      </c>
      <c r="P93" s="15" t="s">
        <v>386</v>
      </c>
      <c r="Q93" s="17" t="s">
        <v>1184</v>
      </c>
      <c r="R93" s="17" t="s">
        <v>1184</v>
      </c>
      <c r="S93" s="15" t="s">
        <v>387</v>
      </c>
      <c r="T93" s="15" t="s">
        <v>1184</v>
      </c>
      <c r="U93" s="16"/>
      <c r="V93" s="15" t="s">
        <v>1184</v>
      </c>
      <c r="W93" s="18"/>
      <c r="X93" s="18"/>
      <c r="Y93" s="17" t="s">
        <v>1184</v>
      </c>
      <c r="Z93" s="18"/>
      <c r="AA93" s="15" t="s">
        <v>388</v>
      </c>
      <c r="AB93" s="15" t="s">
        <v>389</v>
      </c>
      <c r="AC93" s="15" t="s">
        <v>1379</v>
      </c>
      <c r="AD93" s="15" t="s">
        <v>1310</v>
      </c>
      <c r="AE93" s="15" t="s">
        <v>1738</v>
      </c>
      <c r="AF93" s="15" t="s">
        <v>1249</v>
      </c>
      <c r="AG93" s="15" t="s">
        <v>1813</v>
      </c>
      <c r="AH93" s="15" t="s">
        <v>1814</v>
      </c>
    </row>
    <row r="94" spans="1:34" ht="14.25">
      <c r="A94" s="14" t="s">
        <v>390</v>
      </c>
      <c r="B94" s="15" t="s">
        <v>391</v>
      </c>
      <c r="C94" s="14" t="s">
        <v>392</v>
      </c>
      <c r="D94" s="14" t="s">
        <v>393</v>
      </c>
      <c r="E94" s="14" t="s">
        <v>1404</v>
      </c>
      <c r="F94" s="15" t="s">
        <v>1405</v>
      </c>
      <c r="G94" s="14" t="s">
        <v>394</v>
      </c>
      <c r="H94" s="15" t="s">
        <v>395</v>
      </c>
      <c r="I94" s="14" t="s">
        <v>396</v>
      </c>
      <c r="J94" s="14" t="s">
        <v>397</v>
      </c>
      <c r="K94" s="15" t="s">
        <v>397</v>
      </c>
      <c r="L94" s="14" t="s">
        <v>398</v>
      </c>
      <c r="M94" s="14" t="s">
        <v>399</v>
      </c>
      <c r="N94" s="15" t="s">
        <v>400</v>
      </c>
      <c r="O94" s="15" t="s">
        <v>401</v>
      </c>
      <c r="P94" s="15" t="s">
        <v>402</v>
      </c>
      <c r="Q94" s="17" t="s">
        <v>1184</v>
      </c>
      <c r="R94" s="17" t="s">
        <v>1184</v>
      </c>
      <c r="S94" s="15" t="s">
        <v>1185</v>
      </c>
      <c r="T94" s="15" t="s">
        <v>1184</v>
      </c>
      <c r="U94" s="15" t="s">
        <v>1184</v>
      </c>
      <c r="V94" s="15" t="s">
        <v>1184</v>
      </c>
      <c r="W94" s="17" t="s">
        <v>1184</v>
      </c>
      <c r="X94" s="18"/>
      <c r="Y94" s="18"/>
      <c r="Z94" s="18"/>
      <c r="AA94" s="15" t="s">
        <v>403</v>
      </c>
      <c r="AB94" s="15" t="s">
        <v>404</v>
      </c>
      <c r="AC94" s="15" t="s">
        <v>405</v>
      </c>
      <c r="AD94" s="15" t="s">
        <v>406</v>
      </c>
      <c r="AE94" s="15" t="s">
        <v>407</v>
      </c>
      <c r="AF94" s="15" t="s">
        <v>1231</v>
      </c>
      <c r="AG94" s="15" t="s">
        <v>1232</v>
      </c>
      <c r="AH94" s="15" t="s">
        <v>408</v>
      </c>
    </row>
    <row r="95" spans="1:34" ht="14.25">
      <c r="A95" s="14" t="s">
        <v>409</v>
      </c>
      <c r="B95" s="15" t="s">
        <v>410</v>
      </c>
      <c r="C95" s="14" t="s">
        <v>411</v>
      </c>
      <c r="D95" s="14" t="s">
        <v>412</v>
      </c>
      <c r="E95" s="14" t="s">
        <v>1175</v>
      </c>
      <c r="F95" s="15" t="s">
        <v>1176</v>
      </c>
      <c r="G95" s="14" t="s">
        <v>1177</v>
      </c>
      <c r="H95" s="15" t="s">
        <v>1178</v>
      </c>
      <c r="I95" s="14" t="s">
        <v>413</v>
      </c>
      <c r="J95" s="14" t="s">
        <v>414</v>
      </c>
      <c r="K95" s="15" t="s">
        <v>415</v>
      </c>
      <c r="L95" s="14" t="s">
        <v>416</v>
      </c>
      <c r="M95" s="14" t="s">
        <v>417</v>
      </c>
      <c r="N95" s="15" t="s">
        <v>1746</v>
      </c>
      <c r="O95" s="16"/>
      <c r="P95" s="15" t="s">
        <v>418</v>
      </c>
      <c r="Q95" s="17" t="s">
        <v>1184</v>
      </c>
      <c r="R95" s="17" t="s">
        <v>1184</v>
      </c>
      <c r="S95" s="15" t="s">
        <v>1185</v>
      </c>
      <c r="T95" s="15" t="s">
        <v>1184</v>
      </c>
      <c r="U95" s="15" t="s">
        <v>1184</v>
      </c>
      <c r="V95" s="15" t="s">
        <v>1184</v>
      </c>
      <c r="W95" s="18"/>
      <c r="X95" s="17" t="s">
        <v>1184</v>
      </c>
      <c r="Y95" s="18"/>
      <c r="Z95" s="18"/>
      <c r="AA95" s="15" t="s">
        <v>419</v>
      </c>
      <c r="AB95" s="15" t="s">
        <v>420</v>
      </c>
      <c r="AC95" s="15" t="s">
        <v>1188</v>
      </c>
      <c r="AD95" s="15" t="s">
        <v>421</v>
      </c>
      <c r="AE95" s="15" t="s">
        <v>422</v>
      </c>
      <c r="AF95" s="15" t="s">
        <v>1231</v>
      </c>
      <c r="AG95" s="15" t="s">
        <v>1232</v>
      </c>
      <c r="AH95" s="15" t="s">
        <v>1193</v>
      </c>
    </row>
    <row r="96" spans="1:34" ht="14.25">
      <c r="A96" s="14" t="s">
        <v>423</v>
      </c>
      <c r="B96" s="16"/>
      <c r="C96" s="14" t="s">
        <v>424</v>
      </c>
      <c r="D96" s="14" t="s">
        <v>1817</v>
      </c>
      <c r="E96" s="14" t="s">
        <v>1818</v>
      </c>
      <c r="F96" s="15" t="s">
        <v>1819</v>
      </c>
      <c r="G96" s="14" t="s">
        <v>425</v>
      </c>
      <c r="H96" s="15" t="s">
        <v>426</v>
      </c>
      <c r="I96" s="14" t="s">
        <v>427</v>
      </c>
      <c r="J96" s="14" t="s">
        <v>427</v>
      </c>
      <c r="K96" s="16"/>
      <c r="L96" s="14" t="s">
        <v>428</v>
      </c>
      <c r="M96" s="19"/>
      <c r="N96" s="16"/>
      <c r="O96" s="16"/>
      <c r="P96" s="15" t="s">
        <v>429</v>
      </c>
      <c r="Q96" s="17" t="s">
        <v>1184</v>
      </c>
      <c r="R96" s="18"/>
      <c r="S96" s="16"/>
      <c r="T96" s="16"/>
      <c r="U96" s="16"/>
      <c r="V96" s="16"/>
      <c r="W96" s="18"/>
      <c r="X96" s="18"/>
      <c r="Y96" s="18"/>
      <c r="Z96" s="17" t="s">
        <v>1184</v>
      </c>
      <c r="AA96" s="16"/>
      <c r="AB96" s="16"/>
      <c r="AC96" s="16"/>
      <c r="AD96" s="16"/>
      <c r="AE96" s="16"/>
      <c r="AF96" s="16"/>
      <c r="AG96" s="16"/>
      <c r="AH96" s="16" t="s">
        <v>430</v>
      </c>
    </row>
    <row r="97" spans="1:34" ht="14.25">
      <c r="A97" s="14" t="s">
        <v>431</v>
      </c>
      <c r="B97" s="15" t="s">
        <v>431</v>
      </c>
      <c r="C97" s="14" t="s">
        <v>432</v>
      </c>
      <c r="D97" s="14" t="s">
        <v>433</v>
      </c>
      <c r="E97" s="14" t="s">
        <v>434</v>
      </c>
      <c r="F97" s="15" t="s">
        <v>435</v>
      </c>
      <c r="G97" s="14" t="s">
        <v>436</v>
      </c>
      <c r="H97" s="15" t="s">
        <v>437</v>
      </c>
      <c r="I97" s="14" t="s">
        <v>438</v>
      </c>
      <c r="J97" s="19"/>
      <c r="K97" s="16"/>
      <c r="L97" s="14" t="s">
        <v>439</v>
      </c>
      <c r="M97" s="19"/>
      <c r="N97" s="16"/>
      <c r="O97" s="16"/>
      <c r="P97" s="15" t="s">
        <v>440</v>
      </c>
      <c r="Q97" s="17" t="s">
        <v>1184</v>
      </c>
      <c r="R97" s="18"/>
      <c r="S97" s="16"/>
      <c r="T97" s="16"/>
      <c r="U97" s="16"/>
      <c r="V97" s="16"/>
      <c r="W97" s="18"/>
      <c r="X97" s="18"/>
      <c r="Y97" s="18"/>
      <c r="Z97" s="17" t="s">
        <v>1184</v>
      </c>
      <c r="AA97" s="16"/>
      <c r="AB97" s="16"/>
      <c r="AC97" s="16"/>
      <c r="AD97" s="16"/>
      <c r="AE97" s="16"/>
      <c r="AF97" s="16"/>
      <c r="AG97" s="16"/>
      <c r="AH97" s="16" t="s">
        <v>441</v>
      </c>
    </row>
    <row r="98" spans="1:34" ht="14.25">
      <c r="A98" s="14" t="s">
        <v>442</v>
      </c>
      <c r="B98" s="15" t="s">
        <v>443</v>
      </c>
      <c r="C98" s="14" t="s">
        <v>444</v>
      </c>
      <c r="D98" s="14" t="s">
        <v>445</v>
      </c>
      <c r="E98" s="14" t="s">
        <v>446</v>
      </c>
      <c r="F98" s="15" t="s">
        <v>447</v>
      </c>
      <c r="G98" s="14" t="s">
        <v>448</v>
      </c>
      <c r="H98" s="15" t="s">
        <v>449</v>
      </c>
      <c r="I98" s="14" t="s">
        <v>450</v>
      </c>
      <c r="J98" s="14" t="s">
        <v>450</v>
      </c>
      <c r="K98" s="15" t="s">
        <v>450</v>
      </c>
      <c r="L98" s="14" t="s">
        <v>451</v>
      </c>
      <c r="M98" s="14" t="s">
        <v>452</v>
      </c>
      <c r="N98" s="15" t="s">
        <v>1182</v>
      </c>
      <c r="O98" s="16"/>
      <c r="P98" s="15" t="s">
        <v>453</v>
      </c>
      <c r="Q98" s="17" t="s">
        <v>1184</v>
      </c>
      <c r="R98" s="17" t="s">
        <v>1184</v>
      </c>
      <c r="S98" s="15" t="s">
        <v>1185</v>
      </c>
      <c r="T98" s="15" t="s">
        <v>1184</v>
      </c>
      <c r="U98" s="15" t="s">
        <v>1184</v>
      </c>
      <c r="V98" s="15" t="s">
        <v>1184</v>
      </c>
      <c r="W98" s="18"/>
      <c r="X98" s="17" t="s">
        <v>1184</v>
      </c>
      <c r="Y98" s="18"/>
      <c r="Z98" s="17" t="s">
        <v>1184</v>
      </c>
      <c r="AA98" s="16"/>
      <c r="AB98" s="15" t="s">
        <v>454</v>
      </c>
      <c r="AC98" s="15" t="s">
        <v>455</v>
      </c>
      <c r="AD98" s="15" t="s">
        <v>1189</v>
      </c>
      <c r="AE98" s="15" t="s">
        <v>456</v>
      </c>
      <c r="AF98" s="15" t="s">
        <v>1264</v>
      </c>
      <c r="AG98" s="15" t="s">
        <v>1192</v>
      </c>
      <c r="AH98" s="16" t="s">
        <v>457</v>
      </c>
    </row>
    <row r="99" spans="1:34" ht="14.25">
      <c r="A99" s="14" t="s">
        <v>458</v>
      </c>
      <c r="B99" s="16"/>
      <c r="C99" s="14" t="s">
        <v>459</v>
      </c>
      <c r="D99" s="14" t="s">
        <v>1236</v>
      </c>
      <c r="E99" s="14" t="s">
        <v>1237</v>
      </c>
      <c r="F99" s="15" t="s">
        <v>1238</v>
      </c>
      <c r="G99" s="14" t="s">
        <v>1237</v>
      </c>
      <c r="H99" s="15" t="s">
        <v>1238</v>
      </c>
      <c r="I99" s="14" t="s">
        <v>460</v>
      </c>
      <c r="J99" s="19"/>
      <c r="K99" s="16"/>
      <c r="L99" s="14" t="s">
        <v>461</v>
      </c>
      <c r="M99" s="19"/>
      <c r="N99" s="16"/>
      <c r="O99" s="16"/>
      <c r="P99" s="15" t="s">
        <v>462</v>
      </c>
      <c r="Q99" s="17" t="s">
        <v>1184</v>
      </c>
      <c r="R99" s="18"/>
      <c r="S99" s="16"/>
      <c r="T99" s="16"/>
      <c r="U99" s="16"/>
      <c r="V99" s="16"/>
      <c r="W99" s="18"/>
      <c r="X99" s="18"/>
      <c r="Y99" s="17" t="s">
        <v>1184</v>
      </c>
      <c r="Z99" s="18"/>
      <c r="AA99" s="16"/>
      <c r="AB99" s="16"/>
      <c r="AC99" s="16"/>
      <c r="AD99" s="16"/>
      <c r="AE99" s="16"/>
      <c r="AF99" s="16"/>
      <c r="AG99" s="16"/>
      <c r="AH99" s="15" t="s">
        <v>1265</v>
      </c>
    </row>
    <row r="100" spans="1:34" ht="14.25">
      <c r="A100" s="14" t="s">
        <v>463</v>
      </c>
      <c r="B100" s="15" t="s">
        <v>464</v>
      </c>
      <c r="C100" s="14" t="s">
        <v>465</v>
      </c>
      <c r="D100" s="14" t="s">
        <v>1174</v>
      </c>
      <c r="E100" s="14" t="s">
        <v>1175</v>
      </c>
      <c r="F100" s="15" t="s">
        <v>1176</v>
      </c>
      <c r="G100" s="14" t="s">
        <v>1580</v>
      </c>
      <c r="H100" s="15" t="s">
        <v>1581</v>
      </c>
      <c r="I100" s="14" t="s">
        <v>466</v>
      </c>
      <c r="J100" s="14" t="s">
        <v>467</v>
      </c>
      <c r="K100" s="15" t="s">
        <v>467</v>
      </c>
      <c r="L100" s="14" t="s">
        <v>468</v>
      </c>
      <c r="M100" s="14" t="s">
        <v>469</v>
      </c>
      <c r="N100" s="15" t="s">
        <v>1182</v>
      </c>
      <c r="O100" s="16"/>
      <c r="P100" s="15" t="s">
        <v>470</v>
      </c>
      <c r="Q100" s="17" t="s">
        <v>1184</v>
      </c>
      <c r="R100" s="17" t="s">
        <v>1184</v>
      </c>
      <c r="S100" s="15" t="s">
        <v>1185</v>
      </c>
      <c r="T100" s="15" t="s">
        <v>1184</v>
      </c>
      <c r="U100" s="15" t="s">
        <v>1184</v>
      </c>
      <c r="V100" s="15" t="s">
        <v>1184</v>
      </c>
      <c r="W100" s="17" t="s">
        <v>1184</v>
      </c>
      <c r="X100" s="17" t="s">
        <v>1184</v>
      </c>
      <c r="Y100" s="17" t="s">
        <v>1184</v>
      </c>
      <c r="Z100" s="18"/>
      <c r="AA100" s="15" t="s">
        <v>471</v>
      </c>
      <c r="AB100" s="15" t="s">
        <v>472</v>
      </c>
      <c r="AC100" s="15" t="s">
        <v>473</v>
      </c>
      <c r="AD100" s="15" t="s">
        <v>1189</v>
      </c>
      <c r="AE100" s="15" t="s">
        <v>1869</v>
      </c>
      <c r="AF100" s="15" t="s">
        <v>1264</v>
      </c>
      <c r="AG100" s="15" t="s">
        <v>1192</v>
      </c>
      <c r="AH100" s="16" t="s">
        <v>1586</v>
      </c>
    </row>
    <row r="101" spans="1:34" ht="14.25">
      <c r="A101" s="14" t="s">
        <v>474</v>
      </c>
      <c r="B101" s="15" t="s">
        <v>474</v>
      </c>
      <c r="C101" s="14" t="s">
        <v>475</v>
      </c>
      <c r="D101" s="14" t="s">
        <v>1817</v>
      </c>
      <c r="E101" s="14" t="s">
        <v>1818</v>
      </c>
      <c r="F101" s="15" t="s">
        <v>1819</v>
      </c>
      <c r="G101" s="14" t="s">
        <v>425</v>
      </c>
      <c r="H101" s="15" t="s">
        <v>426</v>
      </c>
      <c r="I101" s="14" t="s">
        <v>476</v>
      </c>
      <c r="J101" s="19"/>
      <c r="K101" s="16"/>
      <c r="L101" s="14" t="s">
        <v>477</v>
      </c>
      <c r="M101" s="14" t="s">
        <v>478</v>
      </c>
      <c r="N101" s="16"/>
      <c r="O101" s="16"/>
      <c r="P101" s="16"/>
      <c r="Q101" s="17" t="s">
        <v>1184</v>
      </c>
      <c r="R101" s="18"/>
      <c r="S101" s="16"/>
      <c r="T101" s="16"/>
      <c r="U101" s="16"/>
      <c r="V101" s="16"/>
      <c r="W101" s="17" t="s">
        <v>1184</v>
      </c>
      <c r="X101" s="18"/>
      <c r="Y101" s="18"/>
      <c r="Z101" s="18"/>
      <c r="AA101" s="16"/>
      <c r="AB101" s="16"/>
      <c r="AC101" s="16"/>
      <c r="AD101" s="16"/>
      <c r="AE101" s="16"/>
      <c r="AF101" s="16"/>
      <c r="AG101" s="16"/>
      <c r="AH101" s="15" t="s">
        <v>479</v>
      </c>
    </row>
    <row r="102" spans="1:34" ht="14.25">
      <c r="A102" s="14" t="s">
        <v>480</v>
      </c>
      <c r="B102" s="15" t="s">
        <v>481</v>
      </c>
      <c r="C102" s="14" t="s">
        <v>482</v>
      </c>
      <c r="D102" s="14" t="s">
        <v>1385</v>
      </c>
      <c r="E102" s="14" t="s">
        <v>1386</v>
      </c>
      <c r="F102" s="15" t="s">
        <v>1387</v>
      </c>
      <c r="G102" s="14" t="s">
        <v>1610</v>
      </c>
      <c r="H102" s="15" t="s">
        <v>1611</v>
      </c>
      <c r="I102" s="14" t="s">
        <v>483</v>
      </c>
      <c r="J102" s="14" t="s">
        <v>483</v>
      </c>
      <c r="K102" s="15" t="s">
        <v>483</v>
      </c>
      <c r="L102" s="14" t="s">
        <v>484</v>
      </c>
      <c r="M102" s="14" t="s">
        <v>485</v>
      </c>
      <c r="N102" s="15" t="s">
        <v>1182</v>
      </c>
      <c r="O102" s="16"/>
      <c r="P102" s="15" t="s">
        <v>486</v>
      </c>
      <c r="Q102" s="17" t="s">
        <v>1184</v>
      </c>
      <c r="R102" s="18"/>
      <c r="S102" s="16"/>
      <c r="T102" s="16"/>
      <c r="U102" s="16"/>
      <c r="V102" s="16"/>
      <c r="W102" s="18"/>
      <c r="X102" s="18"/>
      <c r="Y102" s="18"/>
      <c r="Z102" s="17" t="s">
        <v>1184</v>
      </c>
      <c r="AA102" s="15" t="s">
        <v>487</v>
      </c>
      <c r="AB102" s="15" t="s">
        <v>488</v>
      </c>
      <c r="AC102" s="15" t="s">
        <v>1618</v>
      </c>
      <c r="AD102" s="15" t="s">
        <v>1507</v>
      </c>
      <c r="AE102" s="15" t="s">
        <v>489</v>
      </c>
      <c r="AF102" s="15" t="s">
        <v>1353</v>
      </c>
      <c r="AG102" s="15" t="s">
        <v>1496</v>
      </c>
      <c r="AH102" s="15" t="s">
        <v>1606</v>
      </c>
    </row>
    <row r="103" spans="1:34" ht="14.25">
      <c r="A103" s="14" t="s">
        <v>490</v>
      </c>
      <c r="B103" s="15" t="s">
        <v>491</v>
      </c>
      <c r="C103" s="14" t="s">
        <v>492</v>
      </c>
      <c r="D103" s="14" t="s">
        <v>1385</v>
      </c>
      <c r="E103" s="14" t="s">
        <v>1386</v>
      </c>
      <c r="F103" s="15" t="s">
        <v>1387</v>
      </c>
      <c r="G103" s="14" t="s">
        <v>493</v>
      </c>
      <c r="H103" s="15" t="s">
        <v>494</v>
      </c>
      <c r="I103" s="14" t="s">
        <v>495</v>
      </c>
      <c r="J103" s="14" t="s">
        <v>496</v>
      </c>
      <c r="K103" s="15" t="s">
        <v>496</v>
      </c>
      <c r="L103" s="14" t="s">
        <v>497</v>
      </c>
      <c r="M103" s="14" t="s">
        <v>498</v>
      </c>
      <c r="N103" s="15" t="s">
        <v>1182</v>
      </c>
      <c r="O103" s="16"/>
      <c r="P103" s="15" t="s">
        <v>499</v>
      </c>
      <c r="Q103" s="17" t="s">
        <v>1184</v>
      </c>
      <c r="R103" s="18"/>
      <c r="S103" s="16"/>
      <c r="T103" s="16"/>
      <c r="U103" s="16"/>
      <c r="V103" s="16"/>
      <c r="W103" s="17" t="s">
        <v>1184</v>
      </c>
      <c r="X103" s="18"/>
      <c r="Y103" s="18"/>
      <c r="Z103" s="18"/>
      <c r="AA103" s="15" t="s">
        <v>500</v>
      </c>
      <c r="AB103" s="15" t="s">
        <v>501</v>
      </c>
      <c r="AC103" s="15" t="s">
        <v>502</v>
      </c>
      <c r="AD103" s="15" t="s">
        <v>1189</v>
      </c>
      <c r="AE103" s="15" t="s">
        <v>2019</v>
      </c>
      <c r="AF103" s="15" t="s">
        <v>1264</v>
      </c>
      <c r="AG103" s="15" t="s">
        <v>1192</v>
      </c>
      <c r="AH103" s="15" t="s">
        <v>503</v>
      </c>
    </row>
    <row r="104" spans="1:34" ht="14.25">
      <c r="A104" s="14" t="s">
        <v>504</v>
      </c>
      <c r="B104" s="15" t="s">
        <v>505</v>
      </c>
      <c r="C104" s="14" t="s">
        <v>506</v>
      </c>
      <c r="D104" s="14" t="s">
        <v>1174</v>
      </c>
      <c r="E104" s="14" t="s">
        <v>1175</v>
      </c>
      <c r="F104" s="15" t="s">
        <v>1176</v>
      </c>
      <c r="G104" s="14" t="s">
        <v>507</v>
      </c>
      <c r="H104" s="15" t="s">
        <v>508</v>
      </c>
      <c r="I104" s="14" t="s">
        <v>509</v>
      </c>
      <c r="J104" s="19"/>
      <c r="K104" s="16"/>
      <c r="L104" s="19"/>
      <c r="M104" s="19"/>
      <c r="N104" s="16"/>
      <c r="O104" s="16"/>
      <c r="P104" s="15" t="s">
        <v>510</v>
      </c>
      <c r="Q104" s="17" t="s">
        <v>1184</v>
      </c>
      <c r="R104" s="18"/>
      <c r="S104" s="16"/>
      <c r="T104" s="16"/>
      <c r="U104" s="16"/>
      <c r="V104" s="16"/>
      <c r="W104" s="17" t="s">
        <v>1184</v>
      </c>
      <c r="X104" s="18"/>
      <c r="Y104" s="17" t="s">
        <v>1184</v>
      </c>
      <c r="Z104" s="18"/>
      <c r="AA104" s="16"/>
      <c r="AB104" s="16"/>
      <c r="AC104" s="16"/>
      <c r="AD104" s="16"/>
      <c r="AE104" s="16"/>
      <c r="AF104" s="16"/>
      <c r="AG104" s="16"/>
      <c r="AH104" s="15" t="s">
        <v>511</v>
      </c>
    </row>
    <row r="105" spans="1:34" ht="14.25">
      <c r="A105" s="14" t="s">
        <v>512</v>
      </c>
      <c r="B105" s="16"/>
      <c r="C105" s="14" t="s">
        <v>513</v>
      </c>
      <c r="D105" s="14" t="s">
        <v>1403</v>
      </c>
      <c r="E105" s="14" t="s">
        <v>1404</v>
      </c>
      <c r="F105" s="15" t="s">
        <v>1405</v>
      </c>
      <c r="G105" s="14" t="s">
        <v>514</v>
      </c>
      <c r="H105" s="15" t="s">
        <v>515</v>
      </c>
      <c r="I105" s="14" t="s">
        <v>516</v>
      </c>
      <c r="J105" s="19"/>
      <c r="K105" s="16"/>
      <c r="L105" s="14" t="s">
        <v>517</v>
      </c>
      <c r="M105" s="19"/>
      <c r="N105" s="16"/>
      <c r="O105" s="16"/>
      <c r="P105" s="15" t="s">
        <v>518</v>
      </c>
      <c r="Q105" s="17" t="s">
        <v>1184</v>
      </c>
      <c r="R105" s="18"/>
      <c r="S105" s="16"/>
      <c r="T105" s="16"/>
      <c r="U105" s="16"/>
      <c r="V105" s="16"/>
      <c r="W105" s="17" t="s">
        <v>1184</v>
      </c>
      <c r="X105" s="18"/>
      <c r="Y105" s="17" t="s">
        <v>1184</v>
      </c>
      <c r="Z105" s="18"/>
      <c r="AA105" s="16"/>
      <c r="AB105" s="16"/>
      <c r="AC105" s="16"/>
      <c r="AD105" s="16"/>
      <c r="AE105" s="16"/>
      <c r="AF105" s="16"/>
      <c r="AG105" s="16"/>
      <c r="AH105" s="15" t="s">
        <v>519</v>
      </c>
    </row>
    <row r="106" spans="1:34" ht="14.25">
      <c r="A106" s="14" t="s">
        <v>520</v>
      </c>
      <c r="B106" s="15" t="s">
        <v>520</v>
      </c>
      <c r="C106" s="14" t="s">
        <v>521</v>
      </c>
      <c r="D106" s="14" t="s">
        <v>522</v>
      </c>
      <c r="E106" s="14" t="s">
        <v>523</v>
      </c>
      <c r="F106" s="15" t="s">
        <v>524</v>
      </c>
      <c r="G106" s="14" t="s">
        <v>525</v>
      </c>
      <c r="H106" s="15" t="s">
        <v>526</v>
      </c>
      <c r="I106" s="14" t="s">
        <v>527</v>
      </c>
      <c r="J106" s="19"/>
      <c r="K106" s="16"/>
      <c r="L106" s="19"/>
      <c r="M106" s="19"/>
      <c r="N106" s="16"/>
      <c r="O106" s="16"/>
      <c r="P106" s="16"/>
      <c r="Q106" s="17" t="s">
        <v>1184</v>
      </c>
      <c r="R106" s="18"/>
      <c r="S106" s="16"/>
      <c r="T106" s="16"/>
      <c r="U106" s="16"/>
      <c r="V106" s="16"/>
      <c r="W106" s="17" t="s">
        <v>1184</v>
      </c>
      <c r="X106" s="18"/>
      <c r="Y106" s="17" t="s">
        <v>1184</v>
      </c>
      <c r="Z106" s="17" t="s">
        <v>1184</v>
      </c>
      <c r="AA106" s="16"/>
      <c r="AB106" s="16"/>
      <c r="AC106" s="16"/>
      <c r="AD106" s="16"/>
      <c r="AE106" s="16"/>
      <c r="AF106" s="16"/>
      <c r="AG106" s="16"/>
      <c r="AH106" s="16" t="s">
        <v>528</v>
      </c>
    </row>
    <row r="107" spans="1:34" ht="14.25">
      <c r="A107" s="14" t="s">
        <v>529</v>
      </c>
      <c r="B107" s="15" t="s">
        <v>530</v>
      </c>
      <c r="C107" s="14" t="s">
        <v>531</v>
      </c>
      <c r="D107" s="14" t="s">
        <v>1643</v>
      </c>
      <c r="E107" s="14" t="s">
        <v>1644</v>
      </c>
      <c r="F107" s="15" t="s">
        <v>1645</v>
      </c>
      <c r="G107" s="14" t="s">
        <v>532</v>
      </c>
      <c r="H107" s="15" t="s">
        <v>533</v>
      </c>
      <c r="I107" s="14" t="s">
        <v>534</v>
      </c>
      <c r="J107" s="14" t="s">
        <v>534</v>
      </c>
      <c r="K107" s="16"/>
      <c r="L107" s="14" t="s">
        <v>535</v>
      </c>
      <c r="M107" s="19"/>
      <c r="N107" s="16"/>
      <c r="O107" s="16"/>
      <c r="P107" s="15" t="s">
        <v>536</v>
      </c>
      <c r="Q107" s="17" t="s">
        <v>1184</v>
      </c>
      <c r="R107" s="18"/>
      <c r="S107" s="16"/>
      <c r="T107" s="16"/>
      <c r="U107" s="16"/>
      <c r="V107" s="16"/>
      <c r="W107" s="17" t="s">
        <v>1184</v>
      </c>
      <c r="X107" s="18"/>
      <c r="Y107" s="17" t="s">
        <v>1184</v>
      </c>
      <c r="Z107" s="18"/>
      <c r="AA107" s="16"/>
      <c r="AB107" s="16"/>
      <c r="AC107" s="16"/>
      <c r="AD107" s="16"/>
      <c r="AE107" s="16"/>
      <c r="AF107" s="16"/>
      <c r="AG107" s="16"/>
      <c r="AH107" s="15" t="s">
        <v>537</v>
      </c>
    </row>
    <row r="108" spans="1:34" ht="14.25">
      <c r="A108" s="14" t="s">
        <v>538</v>
      </c>
      <c r="B108" s="15" t="s">
        <v>539</v>
      </c>
      <c r="C108" s="14" t="s">
        <v>540</v>
      </c>
      <c r="D108" s="14" t="s">
        <v>445</v>
      </c>
      <c r="E108" s="14" t="s">
        <v>446</v>
      </c>
      <c r="F108" s="15" t="s">
        <v>447</v>
      </c>
      <c r="G108" s="14" t="s">
        <v>448</v>
      </c>
      <c r="H108" s="15" t="s">
        <v>449</v>
      </c>
      <c r="I108" s="14" t="s">
        <v>541</v>
      </c>
      <c r="J108" s="14" t="s">
        <v>541</v>
      </c>
      <c r="K108" s="16"/>
      <c r="L108" s="14" t="s">
        <v>542</v>
      </c>
      <c r="M108" s="19"/>
      <c r="N108" s="16"/>
      <c r="O108" s="16"/>
      <c r="P108" s="16"/>
      <c r="Q108" s="17" t="s">
        <v>1184</v>
      </c>
      <c r="R108" s="18"/>
      <c r="S108" s="16"/>
      <c r="T108" s="16"/>
      <c r="U108" s="16"/>
      <c r="V108" s="16"/>
      <c r="W108" s="18"/>
      <c r="X108" s="18"/>
      <c r="Y108" s="17" t="s">
        <v>1184</v>
      </c>
      <c r="Z108" s="18"/>
      <c r="AA108" s="16"/>
      <c r="AB108" s="16"/>
      <c r="AC108" s="16"/>
      <c r="AD108" s="16"/>
      <c r="AE108" s="16"/>
      <c r="AF108" s="16"/>
      <c r="AG108" s="16"/>
      <c r="AH108" s="15" t="s">
        <v>543</v>
      </c>
    </row>
    <row r="109" spans="1:34" ht="14.25">
      <c r="A109" s="14" t="s">
        <v>544</v>
      </c>
      <c r="B109" s="16"/>
      <c r="C109" s="14" t="s">
        <v>545</v>
      </c>
      <c r="D109" s="14" t="s">
        <v>1845</v>
      </c>
      <c r="E109" s="14" t="s">
        <v>1846</v>
      </c>
      <c r="F109" s="15" t="s">
        <v>1847</v>
      </c>
      <c r="G109" s="14" t="s">
        <v>546</v>
      </c>
      <c r="H109" s="15" t="s">
        <v>547</v>
      </c>
      <c r="I109" s="14" t="s">
        <v>548</v>
      </c>
      <c r="J109" s="19"/>
      <c r="K109" s="16"/>
      <c r="L109" s="19"/>
      <c r="M109" s="19"/>
      <c r="N109" s="16"/>
      <c r="O109" s="16"/>
      <c r="P109" s="16"/>
      <c r="Q109" s="17" t="s">
        <v>1184</v>
      </c>
      <c r="R109" s="18"/>
      <c r="S109" s="16"/>
      <c r="T109" s="16"/>
      <c r="U109" s="16"/>
      <c r="V109" s="16"/>
      <c r="W109" s="17" t="s">
        <v>1184</v>
      </c>
      <c r="X109" s="18"/>
      <c r="Y109" s="18"/>
      <c r="Z109" s="18"/>
      <c r="AA109" s="15" t="s">
        <v>549</v>
      </c>
      <c r="AB109" s="16"/>
      <c r="AC109" s="16"/>
      <c r="AD109" s="16"/>
      <c r="AE109" s="16"/>
      <c r="AF109" s="16"/>
      <c r="AG109" s="16"/>
      <c r="AH109" s="15" t="s">
        <v>550</v>
      </c>
    </row>
    <row r="110" spans="1:34" ht="14.25">
      <c r="A110" s="14" t="s">
        <v>551</v>
      </c>
      <c r="B110" s="16"/>
      <c r="C110" s="14" t="s">
        <v>552</v>
      </c>
      <c r="D110" s="14" t="s">
        <v>1269</v>
      </c>
      <c r="E110" s="14" t="s">
        <v>1270</v>
      </c>
      <c r="F110" s="15" t="s">
        <v>1271</v>
      </c>
      <c r="G110" s="14" t="s">
        <v>1270</v>
      </c>
      <c r="H110" s="15" t="s">
        <v>1271</v>
      </c>
      <c r="I110" s="14" t="s">
        <v>553</v>
      </c>
      <c r="J110" s="14" t="s">
        <v>553</v>
      </c>
      <c r="K110" s="15" t="s">
        <v>553</v>
      </c>
      <c r="L110" s="19"/>
      <c r="M110" s="19"/>
      <c r="N110" s="16"/>
      <c r="O110" s="16"/>
      <c r="P110" s="15" t="s">
        <v>554</v>
      </c>
      <c r="Q110" s="17" t="s">
        <v>1184</v>
      </c>
      <c r="R110" s="18"/>
      <c r="S110" s="16"/>
      <c r="T110" s="16"/>
      <c r="U110" s="16"/>
      <c r="V110" s="16"/>
      <c r="W110" s="17" t="s">
        <v>1184</v>
      </c>
      <c r="X110" s="18"/>
      <c r="Y110" s="17" t="s">
        <v>1184</v>
      </c>
      <c r="Z110" s="18"/>
      <c r="AA110" s="15" t="s">
        <v>555</v>
      </c>
      <c r="AB110" s="16"/>
      <c r="AC110" s="16"/>
      <c r="AD110" s="16"/>
      <c r="AE110" s="16"/>
      <c r="AF110" s="16"/>
      <c r="AG110" s="16"/>
      <c r="AH110" s="16"/>
    </row>
    <row r="111" spans="1:34" ht="14.25">
      <c r="A111" s="14" t="s">
        <v>556</v>
      </c>
      <c r="B111" s="15" t="s">
        <v>557</v>
      </c>
      <c r="C111" s="14" t="s">
        <v>558</v>
      </c>
      <c r="D111" s="14" t="s">
        <v>1552</v>
      </c>
      <c r="E111" s="14" t="s">
        <v>1553</v>
      </c>
      <c r="F111" s="15" t="s">
        <v>1554</v>
      </c>
      <c r="G111" s="14" t="s">
        <v>1555</v>
      </c>
      <c r="H111" s="15" t="s">
        <v>1556</v>
      </c>
      <c r="I111" s="19"/>
      <c r="J111" s="14" t="s">
        <v>559</v>
      </c>
      <c r="K111" s="15" t="s">
        <v>559</v>
      </c>
      <c r="L111" s="14" t="s">
        <v>560</v>
      </c>
      <c r="M111" s="14" t="s">
        <v>561</v>
      </c>
      <c r="N111" s="15" t="s">
        <v>1182</v>
      </c>
      <c r="O111" s="16"/>
      <c r="P111" s="15" t="s">
        <v>562</v>
      </c>
      <c r="Q111" s="17" t="s">
        <v>1184</v>
      </c>
      <c r="R111" s="17" t="s">
        <v>1184</v>
      </c>
      <c r="S111" s="15" t="s">
        <v>1185</v>
      </c>
      <c r="T111" s="15" t="s">
        <v>1184</v>
      </c>
      <c r="U111" s="15" t="s">
        <v>1184</v>
      </c>
      <c r="V111" s="16"/>
      <c r="W111" s="18"/>
      <c r="X111" s="17" t="s">
        <v>1184</v>
      </c>
      <c r="Y111" s="18"/>
      <c r="Z111" s="18"/>
      <c r="AA111" s="16"/>
      <c r="AB111" s="16"/>
      <c r="AC111" s="16"/>
      <c r="AD111" s="16"/>
      <c r="AE111" s="16"/>
      <c r="AF111" s="16"/>
      <c r="AG111" s="16"/>
      <c r="AH111" s="15" t="s">
        <v>1723</v>
      </c>
    </row>
    <row r="112" spans="1:34" ht="14.25">
      <c r="A112" s="14" t="s">
        <v>563</v>
      </c>
      <c r="B112" s="15" t="s">
        <v>563</v>
      </c>
      <c r="C112" s="14" t="s">
        <v>564</v>
      </c>
      <c r="D112" s="14" t="s">
        <v>1552</v>
      </c>
      <c r="E112" s="14" t="s">
        <v>1553</v>
      </c>
      <c r="F112" s="15" t="s">
        <v>1554</v>
      </c>
      <c r="G112" s="14" t="s">
        <v>1563</v>
      </c>
      <c r="H112" s="15" t="s">
        <v>1564</v>
      </c>
      <c r="I112" s="14" t="s">
        <v>565</v>
      </c>
      <c r="J112" s="14" t="s">
        <v>565</v>
      </c>
      <c r="K112" s="15" t="s">
        <v>565</v>
      </c>
      <c r="L112" s="14" t="s">
        <v>566</v>
      </c>
      <c r="M112" s="14" t="s">
        <v>567</v>
      </c>
      <c r="N112" s="15" t="s">
        <v>1182</v>
      </c>
      <c r="O112" s="16"/>
      <c r="P112" s="15" t="s">
        <v>568</v>
      </c>
      <c r="Q112" s="17" t="s">
        <v>1184</v>
      </c>
      <c r="R112" s="18"/>
      <c r="S112" s="16"/>
      <c r="T112" s="16"/>
      <c r="U112" s="16"/>
      <c r="V112" s="16"/>
      <c r="W112" s="17" t="s">
        <v>1184</v>
      </c>
      <c r="X112" s="18"/>
      <c r="Y112" s="17" t="s">
        <v>1184</v>
      </c>
      <c r="Z112" s="18"/>
      <c r="AA112" s="16"/>
      <c r="AB112" s="16"/>
      <c r="AC112" s="16"/>
      <c r="AD112" s="16"/>
      <c r="AE112" s="16"/>
      <c r="AF112" s="16"/>
      <c r="AG112" s="16"/>
      <c r="AH112" s="15" t="s">
        <v>569</v>
      </c>
    </row>
    <row r="113" spans="1:34" ht="14.25">
      <c r="A113" s="14" t="s">
        <v>570</v>
      </c>
      <c r="B113" s="15" t="s">
        <v>570</v>
      </c>
      <c r="C113" s="14" t="s">
        <v>571</v>
      </c>
      <c r="D113" s="14" t="s">
        <v>1562</v>
      </c>
      <c r="E113" s="14" t="s">
        <v>1270</v>
      </c>
      <c r="F113" s="15" t="s">
        <v>1271</v>
      </c>
      <c r="G113" s="14" t="s">
        <v>1270</v>
      </c>
      <c r="H113" s="15" t="s">
        <v>1271</v>
      </c>
      <c r="I113" s="14" t="s">
        <v>319</v>
      </c>
      <c r="J113" s="14" t="s">
        <v>320</v>
      </c>
      <c r="K113" s="16"/>
      <c r="L113" s="14" t="s">
        <v>572</v>
      </c>
      <c r="M113" s="14" t="s">
        <v>573</v>
      </c>
      <c r="N113" s="15" t="s">
        <v>1205</v>
      </c>
      <c r="O113" s="15" t="s">
        <v>574</v>
      </c>
      <c r="P113" s="16"/>
      <c r="Q113" s="17" t="s">
        <v>1184</v>
      </c>
      <c r="R113" s="17" t="s">
        <v>1184</v>
      </c>
      <c r="S113" s="15" t="s">
        <v>1185</v>
      </c>
      <c r="T113" s="15" t="s">
        <v>1184</v>
      </c>
      <c r="U113" s="15" t="s">
        <v>1184</v>
      </c>
      <c r="V113" s="15" t="s">
        <v>1184</v>
      </c>
      <c r="W113" s="18"/>
      <c r="X113" s="18"/>
      <c r="Y113" s="18"/>
      <c r="Z113" s="18"/>
      <c r="AA113" s="15" t="s">
        <v>575</v>
      </c>
      <c r="AB113" s="15" t="s">
        <v>576</v>
      </c>
      <c r="AC113" s="15" t="s">
        <v>1290</v>
      </c>
      <c r="AD113" s="16"/>
      <c r="AE113" s="16"/>
      <c r="AF113" s="16"/>
      <c r="AG113" s="16"/>
      <c r="AH113" s="15" t="s">
        <v>1279</v>
      </c>
    </row>
    <row r="114" spans="1:34" ht="14.25">
      <c r="A114" s="14" t="s">
        <v>577</v>
      </c>
      <c r="B114" s="15" t="s">
        <v>578</v>
      </c>
      <c r="C114" s="14" t="s">
        <v>579</v>
      </c>
      <c r="D114" s="14" t="s">
        <v>433</v>
      </c>
      <c r="E114" s="14" t="s">
        <v>434</v>
      </c>
      <c r="F114" s="15" t="s">
        <v>435</v>
      </c>
      <c r="G114" s="14" t="s">
        <v>436</v>
      </c>
      <c r="H114" s="15" t="s">
        <v>437</v>
      </c>
      <c r="I114" s="14" t="s">
        <v>580</v>
      </c>
      <c r="J114" s="14" t="s">
        <v>580</v>
      </c>
      <c r="K114" s="15" t="s">
        <v>580</v>
      </c>
      <c r="L114" s="14" t="s">
        <v>581</v>
      </c>
      <c r="M114" s="14" t="s">
        <v>582</v>
      </c>
      <c r="N114" s="15" t="s">
        <v>1182</v>
      </c>
      <c r="O114" s="16"/>
      <c r="P114" s="15" t="s">
        <v>583</v>
      </c>
      <c r="Q114" s="17" t="s">
        <v>1184</v>
      </c>
      <c r="R114" s="17" t="s">
        <v>1184</v>
      </c>
      <c r="S114" s="15" t="s">
        <v>1185</v>
      </c>
      <c r="T114" s="15" t="s">
        <v>1184</v>
      </c>
      <c r="U114" s="15" t="s">
        <v>1184</v>
      </c>
      <c r="V114" s="15" t="s">
        <v>1184</v>
      </c>
      <c r="W114" s="18"/>
      <c r="X114" s="18"/>
      <c r="Y114" s="18"/>
      <c r="Z114" s="18"/>
      <c r="AA114" s="15" t="s">
        <v>584</v>
      </c>
      <c r="AB114" s="15" t="s">
        <v>585</v>
      </c>
      <c r="AC114" s="15" t="s">
        <v>586</v>
      </c>
      <c r="AD114" s="15" t="s">
        <v>1189</v>
      </c>
      <c r="AE114" s="15" t="s">
        <v>294</v>
      </c>
      <c r="AF114" s="15" t="s">
        <v>1264</v>
      </c>
      <c r="AG114" s="15" t="s">
        <v>1192</v>
      </c>
      <c r="AH114" s="15" t="s">
        <v>587</v>
      </c>
    </row>
    <row r="115" spans="1:34" ht="14.25">
      <c r="A115" s="14" t="s">
        <v>588</v>
      </c>
      <c r="B115" s="15" t="s">
        <v>589</v>
      </c>
      <c r="C115" s="14" t="s">
        <v>590</v>
      </c>
      <c r="D115" s="14" t="s">
        <v>591</v>
      </c>
      <c r="E115" s="14" t="s">
        <v>1328</v>
      </c>
      <c r="F115" s="15" t="s">
        <v>1329</v>
      </c>
      <c r="G115" s="14" t="s">
        <v>1330</v>
      </c>
      <c r="H115" s="15" t="s">
        <v>1331</v>
      </c>
      <c r="I115" s="14" t="s">
        <v>592</v>
      </c>
      <c r="J115" s="14" t="s">
        <v>593</v>
      </c>
      <c r="K115" s="15" t="s">
        <v>593</v>
      </c>
      <c r="L115" s="14" t="s">
        <v>594</v>
      </c>
      <c r="M115" s="14" t="s">
        <v>595</v>
      </c>
      <c r="N115" s="15" t="s">
        <v>1182</v>
      </c>
      <c r="O115" s="16"/>
      <c r="P115" s="15" t="s">
        <v>596</v>
      </c>
      <c r="Q115" s="17" t="s">
        <v>1184</v>
      </c>
      <c r="R115" s="17" t="s">
        <v>1184</v>
      </c>
      <c r="S115" s="15" t="s">
        <v>1185</v>
      </c>
      <c r="T115" s="15" t="s">
        <v>1184</v>
      </c>
      <c r="U115" s="15" t="s">
        <v>1184</v>
      </c>
      <c r="V115" s="15" t="s">
        <v>1184</v>
      </c>
      <c r="W115" s="17" t="s">
        <v>1184</v>
      </c>
      <c r="X115" s="17" t="s">
        <v>1184</v>
      </c>
      <c r="Y115" s="18"/>
      <c r="Z115" s="18"/>
      <c r="AA115" s="16"/>
      <c r="AB115" s="15" t="s">
        <v>597</v>
      </c>
      <c r="AC115" s="15" t="s">
        <v>598</v>
      </c>
      <c r="AD115" s="15" t="s">
        <v>421</v>
      </c>
      <c r="AE115" s="15" t="s">
        <v>599</v>
      </c>
      <c r="AF115" s="15" t="s">
        <v>1231</v>
      </c>
      <c r="AG115" s="15" t="s">
        <v>1597</v>
      </c>
      <c r="AH115" s="15" t="s">
        <v>1640</v>
      </c>
    </row>
    <row r="116" spans="1:34" ht="14.25">
      <c r="A116" s="14" t="s">
        <v>600</v>
      </c>
      <c r="B116" s="15" t="s">
        <v>601</v>
      </c>
      <c r="C116" s="14" t="s">
        <v>602</v>
      </c>
      <c r="D116" s="14" t="s">
        <v>1174</v>
      </c>
      <c r="E116" s="14" t="s">
        <v>1175</v>
      </c>
      <c r="F116" s="15" t="s">
        <v>1176</v>
      </c>
      <c r="G116" s="14" t="s">
        <v>1177</v>
      </c>
      <c r="H116" s="15" t="s">
        <v>1178</v>
      </c>
      <c r="I116" s="14" t="s">
        <v>603</v>
      </c>
      <c r="J116" s="14" t="s">
        <v>603</v>
      </c>
      <c r="K116" s="15" t="s">
        <v>603</v>
      </c>
      <c r="L116" s="14" t="s">
        <v>604</v>
      </c>
      <c r="M116" s="14" t="s">
        <v>605</v>
      </c>
      <c r="N116" s="15" t="s">
        <v>1205</v>
      </c>
      <c r="O116" s="16"/>
      <c r="P116" s="15" t="s">
        <v>606</v>
      </c>
      <c r="Q116" s="17" t="s">
        <v>1184</v>
      </c>
      <c r="R116" s="17" t="s">
        <v>1184</v>
      </c>
      <c r="S116" s="15" t="s">
        <v>1185</v>
      </c>
      <c r="T116" s="15" t="s">
        <v>1184</v>
      </c>
      <c r="U116" s="15" t="s">
        <v>1184</v>
      </c>
      <c r="V116" s="15" t="s">
        <v>1184</v>
      </c>
      <c r="W116" s="18"/>
      <c r="X116" s="17" t="s">
        <v>1184</v>
      </c>
      <c r="Y116" s="18"/>
      <c r="Z116" s="18"/>
      <c r="AA116" s="15" t="s">
        <v>607</v>
      </c>
      <c r="AB116" s="15" t="s">
        <v>608</v>
      </c>
      <c r="AC116" s="15" t="s">
        <v>1188</v>
      </c>
      <c r="AD116" s="15" t="s">
        <v>1351</v>
      </c>
      <c r="AE116" s="15" t="s">
        <v>294</v>
      </c>
      <c r="AF116" s="15" t="s">
        <v>1353</v>
      </c>
      <c r="AG116" s="15" t="s">
        <v>1212</v>
      </c>
      <c r="AH116" s="15" t="s">
        <v>609</v>
      </c>
    </row>
    <row r="117" spans="1:34" ht="14.25">
      <c r="A117" s="14" t="s">
        <v>610</v>
      </c>
      <c r="B117" s="15" t="s">
        <v>611</v>
      </c>
      <c r="C117" s="14" t="s">
        <v>612</v>
      </c>
      <c r="D117" s="14" t="s">
        <v>1358</v>
      </c>
      <c r="E117" s="14" t="s">
        <v>1270</v>
      </c>
      <c r="F117" s="15" t="s">
        <v>1271</v>
      </c>
      <c r="G117" s="14" t="s">
        <v>1270</v>
      </c>
      <c r="H117" s="15" t="s">
        <v>1271</v>
      </c>
      <c r="I117" s="14" t="s">
        <v>613</v>
      </c>
      <c r="J117" s="14" t="s">
        <v>613</v>
      </c>
      <c r="K117" s="15" t="s">
        <v>613</v>
      </c>
      <c r="L117" s="14" t="s">
        <v>614</v>
      </c>
      <c r="M117" s="14" t="s">
        <v>615</v>
      </c>
      <c r="N117" s="15" t="s">
        <v>1205</v>
      </c>
      <c r="O117" s="16"/>
      <c r="P117" s="15" t="s">
        <v>616</v>
      </c>
      <c r="Q117" s="17" t="s">
        <v>1184</v>
      </c>
      <c r="R117" s="17" t="s">
        <v>1184</v>
      </c>
      <c r="S117" s="15" t="s">
        <v>1185</v>
      </c>
      <c r="T117" s="15" t="s">
        <v>1184</v>
      </c>
      <c r="U117" s="15" t="s">
        <v>1184</v>
      </c>
      <c r="V117" s="15" t="s">
        <v>1184</v>
      </c>
      <c r="W117" s="18"/>
      <c r="X117" s="17" t="s">
        <v>1184</v>
      </c>
      <c r="Y117" s="18"/>
      <c r="Z117" s="18"/>
      <c r="AA117" s="15" t="s">
        <v>617</v>
      </c>
      <c r="AB117" s="15" t="s">
        <v>618</v>
      </c>
      <c r="AC117" s="15" t="s">
        <v>1290</v>
      </c>
      <c r="AD117" s="15" t="s">
        <v>1310</v>
      </c>
      <c r="AE117" s="15" t="s">
        <v>619</v>
      </c>
      <c r="AF117" s="15" t="s">
        <v>1249</v>
      </c>
      <c r="AG117" s="15" t="s">
        <v>1813</v>
      </c>
      <c r="AH117" s="15" t="s">
        <v>1279</v>
      </c>
    </row>
    <row r="118" spans="1:34" ht="14.25">
      <c r="A118" s="14" t="s">
        <v>620</v>
      </c>
      <c r="B118" s="15" t="s">
        <v>620</v>
      </c>
      <c r="C118" s="14" t="s">
        <v>621</v>
      </c>
      <c r="D118" s="14" t="s">
        <v>622</v>
      </c>
      <c r="E118" s="14" t="s">
        <v>623</v>
      </c>
      <c r="F118" s="15" t="s">
        <v>624</v>
      </c>
      <c r="G118" s="14" t="s">
        <v>625</v>
      </c>
      <c r="H118" s="15" t="s">
        <v>626</v>
      </c>
      <c r="I118" s="14" t="s">
        <v>627</v>
      </c>
      <c r="J118" s="14" t="s">
        <v>627</v>
      </c>
      <c r="K118" s="15" t="s">
        <v>627</v>
      </c>
      <c r="L118" s="14" t="s">
        <v>628</v>
      </c>
      <c r="M118" s="14" t="s">
        <v>629</v>
      </c>
      <c r="N118" s="15" t="s">
        <v>1182</v>
      </c>
      <c r="O118" s="16"/>
      <c r="P118" s="16"/>
      <c r="Q118" s="17" t="s">
        <v>1184</v>
      </c>
      <c r="R118" s="17" t="s">
        <v>1184</v>
      </c>
      <c r="S118" s="15" t="s">
        <v>1185</v>
      </c>
      <c r="T118" s="15" t="s">
        <v>1184</v>
      </c>
      <c r="U118" s="15" t="s">
        <v>1184</v>
      </c>
      <c r="V118" s="15" t="s">
        <v>1184</v>
      </c>
      <c r="W118" s="18"/>
      <c r="X118" s="17" t="s">
        <v>1184</v>
      </c>
      <c r="Y118" s="17" t="s">
        <v>1184</v>
      </c>
      <c r="Z118" s="17" t="s">
        <v>1184</v>
      </c>
      <c r="AA118" s="15" t="s">
        <v>630</v>
      </c>
      <c r="AB118" s="15" t="s">
        <v>631</v>
      </c>
      <c r="AC118" s="15" t="s">
        <v>632</v>
      </c>
      <c r="AD118" s="15" t="s">
        <v>1189</v>
      </c>
      <c r="AE118" s="15" t="s">
        <v>1230</v>
      </c>
      <c r="AF118" s="15" t="s">
        <v>1264</v>
      </c>
      <c r="AG118" s="15" t="s">
        <v>1192</v>
      </c>
      <c r="AH118" s="15" t="s">
        <v>633</v>
      </c>
    </row>
    <row r="119" spans="1:34" ht="14.25">
      <c r="A119" s="14" t="s">
        <v>634</v>
      </c>
      <c r="B119" s="15" t="s">
        <v>635</v>
      </c>
      <c r="C119" s="14" t="s">
        <v>636</v>
      </c>
      <c r="D119" s="14" t="s">
        <v>622</v>
      </c>
      <c r="E119" s="14" t="s">
        <v>623</v>
      </c>
      <c r="F119" s="15" t="s">
        <v>624</v>
      </c>
      <c r="G119" s="14" t="s">
        <v>625</v>
      </c>
      <c r="H119" s="15" t="s">
        <v>626</v>
      </c>
      <c r="I119" s="14" t="s">
        <v>637</v>
      </c>
      <c r="J119" s="14" t="s">
        <v>637</v>
      </c>
      <c r="K119" s="15" t="s">
        <v>637</v>
      </c>
      <c r="L119" s="14" t="s">
        <v>638</v>
      </c>
      <c r="M119" s="14" t="s">
        <v>1852</v>
      </c>
      <c r="N119" s="15" t="s">
        <v>1182</v>
      </c>
      <c r="O119" s="16"/>
      <c r="P119" s="15" t="s">
        <v>1853</v>
      </c>
      <c r="Q119" s="17" t="s">
        <v>1184</v>
      </c>
      <c r="R119" s="17" t="s">
        <v>1184</v>
      </c>
      <c r="S119" s="15" t="s">
        <v>1185</v>
      </c>
      <c r="T119" s="15" t="s">
        <v>1184</v>
      </c>
      <c r="U119" s="15" t="s">
        <v>1184</v>
      </c>
      <c r="V119" s="15" t="s">
        <v>1184</v>
      </c>
      <c r="W119" s="18"/>
      <c r="X119" s="18"/>
      <c r="Y119" s="18"/>
      <c r="Z119" s="18"/>
      <c r="AA119" s="15" t="s">
        <v>639</v>
      </c>
      <c r="AB119" s="15" t="s">
        <v>640</v>
      </c>
      <c r="AC119" s="15" t="s">
        <v>632</v>
      </c>
      <c r="AD119" s="15" t="s">
        <v>1351</v>
      </c>
      <c r="AE119" s="15" t="s">
        <v>1857</v>
      </c>
      <c r="AF119" s="15" t="s">
        <v>1353</v>
      </c>
      <c r="AG119" s="15" t="s">
        <v>1212</v>
      </c>
      <c r="AH119" s="16" t="s">
        <v>641</v>
      </c>
    </row>
    <row r="120" spans="1:34" ht="14.25">
      <c r="A120" s="14" t="s">
        <v>642</v>
      </c>
      <c r="B120" s="15" t="s">
        <v>643</v>
      </c>
      <c r="C120" s="14" t="s">
        <v>644</v>
      </c>
      <c r="D120" s="14" t="s">
        <v>1358</v>
      </c>
      <c r="E120" s="14" t="s">
        <v>1270</v>
      </c>
      <c r="F120" s="15" t="s">
        <v>1271</v>
      </c>
      <c r="G120" s="14" t="s">
        <v>1270</v>
      </c>
      <c r="H120" s="15" t="s">
        <v>1271</v>
      </c>
      <c r="I120" s="14" t="s">
        <v>645</v>
      </c>
      <c r="J120" s="14" t="s">
        <v>645</v>
      </c>
      <c r="K120" s="15" t="s">
        <v>645</v>
      </c>
      <c r="L120" s="14" t="s">
        <v>646</v>
      </c>
      <c r="M120" s="14" t="s">
        <v>647</v>
      </c>
      <c r="N120" s="15" t="s">
        <v>1205</v>
      </c>
      <c r="O120" s="16"/>
      <c r="P120" s="15" t="s">
        <v>648</v>
      </c>
      <c r="Q120" s="17" t="s">
        <v>1184</v>
      </c>
      <c r="R120" s="17" t="s">
        <v>1184</v>
      </c>
      <c r="S120" s="15" t="s">
        <v>387</v>
      </c>
      <c r="T120" s="15" t="s">
        <v>1184</v>
      </c>
      <c r="U120" s="16"/>
      <c r="V120" s="16"/>
      <c r="W120" s="18"/>
      <c r="X120" s="18"/>
      <c r="Y120" s="18"/>
      <c r="Z120" s="18"/>
      <c r="AA120" s="15" t="s">
        <v>649</v>
      </c>
      <c r="AB120" s="15" t="s">
        <v>650</v>
      </c>
      <c r="AC120" s="15" t="s">
        <v>1290</v>
      </c>
      <c r="AD120" s="15" t="s">
        <v>1247</v>
      </c>
      <c r="AE120" s="15" t="s">
        <v>651</v>
      </c>
      <c r="AF120" s="15" t="s">
        <v>1249</v>
      </c>
      <c r="AG120" s="15" t="s">
        <v>1191</v>
      </c>
      <c r="AH120" s="15" t="s">
        <v>1279</v>
      </c>
    </row>
    <row r="121" spans="1:34" ht="14.25">
      <c r="A121" s="14" t="s">
        <v>652</v>
      </c>
      <c r="B121" s="15" t="s">
        <v>653</v>
      </c>
      <c r="C121" s="14" t="s">
        <v>654</v>
      </c>
      <c r="D121" s="14" t="s">
        <v>1236</v>
      </c>
      <c r="E121" s="14" t="s">
        <v>1237</v>
      </c>
      <c r="F121" s="15" t="s">
        <v>1238</v>
      </c>
      <c r="G121" s="14" t="s">
        <v>1237</v>
      </c>
      <c r="H121" s="15" t="s">
        <v>1238</v>
      </c>
      <c r="I121" s="14" t="s">
        <v>655</v>
      </c>
      <c r="J121" s="14" t="s">
        <v>655</v>
      </c>
      <c r="K121" s="15" t="s">
        <v>655</v>
      </c>
      <c r="L121" s="14" t="s">
        <v>656</v>
      </c>
      <c r="M121" s="14" t="s">
        <v>657</v>
      </c>
      <c r="N121" s="15" t="s">
        <v>1182</v>
      </c>
      <c r="O121" s="15" t="s">
        <v>658</v>
      </c>
      <c r="P121" s="15" t="s">
        <v>659</v>
      </c>
      <c r="Q121" s="17" t="s">
        <v>1184</v>
      </c>
      <c r="R121" s="17" t="s">
        <v>1184</v>
      </c>
      <c r="S121" s="15" t="s">
        <v>1185</v>
      </c>
      <c r="T121" s="15" t="s">
        <v>1184</v>
      </c>
      <c r="U121" s="15" t="s">
        <v>1184</v>
      </c>
      <c r="V121" s="15" t="s">
        <v>1184</v>
      </c>
      <c r="W121" s="18"/>
      <c r="X121" s="17" t="s">
        <v>1184</v>
      </c>
      <c r="Y121" s="18"/>
      <c r="Z121" s="18"/>
      <c r="AA121" s="15" t="s">
        <v>660</v>
      </c>
      <c r="AB121" s="15" t="s">
        <v>661</v>
      </c>
      <c r="AC121" s="15" t="s">
        <v>1262</v>
      </c>
      <c r="AD121" s="15" t="s">
        <v>1189</v>
      </c>
      <c r="AE121" s="15" t="s">
        <v>1190</v>
      </c>
      <c r="AF121" s="15" t="s">
        <v>1264</v>
      </c>
      <c r="AG121" s="15" t="s">
        <v>1192</v>
      </c>
      <c r="AH121" s="15" t="s">
        <v>1250</v>
      </c>
    </row>
    <row r="122" spans="1:34" ht="14.25">
      <c r="A122" s="14" t="s">
        <v>662</v>
      </c>
      <c r="B122" s="15" t="s">
        <v>663</v>
      </c>
      <c r="C122" s="14" t="s">
        <v>664</v>
      </c>
      <c r="D122" s="14" t="s">
        <v>1562</v>
      </c>
      <c r="E122" s="14" t="s">
        <v>1270</v>
      </c>
      <c r="F122" s="15" t="s">
        <v>1271</v>
      </c>
      <c r="G122" s="14" t="s">
        <v>1270</v>
      </c>
      <c r="H122" s="15" t="s">
        <v>1271</v>
      </c>
      <c r="I122" s="14" t="s">
        <v>665</v>
      </c>
      <c r="J122" s="14" t="s">
        <v>665</v>
      </c>
      <c r="K122" s="15" t="s">
        <v>665</v>
      </c>
      <c r="L122" s="14" t="s">
        <v>666</v>
      </c>
      <c r="M122" s="14" t="s">
        <v>667</v>
      </c>
      <c r="N122" s="15" t="s">
        <v>1205</v>
      </c>
      <c r="O122" s="15" t="s">
        <v>668</v>
      </c>
      <c r="P122" s="15" t="s">
        <v>669</v>
      </c>
      <c r="Q122" s="17" t="s">
        <v>1184</v>
      </c>
      <c r="R122" s="17" t="s">
        <v>1184</v>
      </c>
      <c r="S122" s="15" t="s">
        <v>1185</v>
      </c>
      <c r="T122" s="15" t="s">
        <v>1184</v>
      </c>
      <c r="U122" s="15" t="s">
        <v>1184</v>
      </c>
      <c r="V122" s="15" t="s">
        <v>1184</v>
      </c>
      <c r="W122" s="18"/>
      <c r="X122" s="17" t="s">
        <v>1184</v>
      </c>
      <c r="Y122" s="18"/>
      <c r="Z122" s="18"/>
      <c r="AA122" s="15" t="s">
        <v>670</v>
      </c>
      <c r="AB122" s="15" t="s">
        <v>671</v>
      </c>
      <c r="AC122" s="15" t="s">
        <v>1699</v>
      </c>
      <c r="AD122" s="15" t="s">
        <v>1507</v>
      </c>
      <c r="AE122" s="15" t="s">
        <v>1367</v>
      </c>
      <c r="AF122" s="15" t="s">
        <v>1211</v>
      </c>
      <c r="AG122" s="15" t="s">
        <v>1212</v>
      </c>
      <c r="AH122" s="15" t="s">
        <v>1279</v>
      </c>
    </row>
    <row r="123" spans="1:34" ht="14.25">
      <c r="A123" s="14" t="s">
        <v>672</v>
      </c>
      <c r="B123" s="15" t="s">
        <v>673</v>
      </c>
      <c r="C123" s="14" t="s">
        <v>674</v>
      </c>
      <c r="D123" s="14" t="s">
        <v>1269</v>
      </c>
      <c r="E123" s="14" t="s">
        <v>1270</v>
      </c>
      <c r="F123" s="15" t="s">
        <v>1271</v>
      </c>
      <c r="G123" s="14" t="s">
        <v>1270</v>
      </c>
      <c r="H123" s="15" t="s">
        <v>1271</v>
      </c>
      <c r="I123" s="14" t="s">
        <v>675</v>
      </c>
      <c r="J123" s="14" t="s">
        <v>675</v>
      </c>
      <c r="K123" s="15" t="s">
        <v>675</v>
      </c>
      <c r="L123" s="14" t="s">
        <v>676</v>
      </c>
      <c r="M123" s="14" t="s">
        <v>677</v>
      </c>
      <c r="N123" s="15" t="s">
        <v>1182</v>
      </c>
      <c r="O123" s="16"/>
      <c r="P123" s="15" t="s">
        <v>678</v>
      </c>
      <c r="Q123" s="17" t="s">
        <v>1184</v>
      </c>
      <c r="R123" s="17" t="s">
        <v>1184</v>
      </c>
      <c r="S123" s="15" t="s">
        <v>1185</v>
      </c>
      <c r="T123" s="15" t="s">
        <v>1184</v>
      </c>
      <c r="U123" s="15" t="s">
        <v>1184</v>
      </c>
      <c r="V123" s="15" t="s">
        <v>1184</v>
      </c>
      <c r="W123" s="18"/>
      <c r="X123" s="18"/>
      <c r="Y123" s="18"/>
      <c r="Z123" s="18"/>
      <c r="AA123" s="15" t="s">
        <v>679</v>
      </c>
      <c r="AB123" s="15" t="s">
        <v>680</v>
      </c>
      <c r="AC123" s="15" t="s">
        <v>1278</v>
      </c>
      <c r="AD123" s="15" t="s">
        <v>1310</v>
      </c>
      <c r="AE123" s="15" t="s">
        <v>681</v>
      </c>
      <c r="AF123" s="15" t="s">
        <v>1249</v>
      </c>
      <c r="AG123" s="15" t="s">
        <v>1212</v>
      </c>
      <c r="AH123" s="15" t="s">
        <v>1279</v>
      </c>
    </row>
    <row r="124" spans="1:34" ht="14.25">
      <c r="A124" s="14" t="s">
        <v>682</v>
      </c>
      <c r="B124" s="15" t="s">
        <v>683</v>
      </c>
      <c r="C124" s="14" t="s">
        <v>684</v>
      </c>
      <c r="D124" s="14" t="s">
        <v>1269</v>
      </c>
      <c r="E124" s="14" t="s">
        <v>1270</v>
      </c>
      <c r="F124" s="15" t="s">
        <v>1271</v>
      </c>
      <c r="G124" s="14" t="s">
        <v>1270</v>
      </c>
      <c r="H124" s="15" t="s">
        <v>1271</v>
      </c>
      <c r="I124" s="14" t="s">
        <v>685</v>
      </c>
      <c r="J124" s="14" t="s">
        <v>685</v>
      </c>
      <c r="K124" s="15" t="s">
        <v>685</v>
      </c>
      <c r="L124" s="14" t="s">
        <v>686</v>
      </c>
      <c r="M124" s="14" t="s">
        <v>687</v>
      </c>
      <c r="N124" s="15" t="s">
        <v>1182</v>
      </c>
      <c r="O124" s="16"/>
      <c r="P124" s="15" t="s">
        <v>688</v>
      </c>
      <c r="Q124" s="17" t="s">
        <v>1184</v>
      </c>
      <c r="R124" s="17" t="s">
        <v>1184</v>
      </c>
      <c r="S124" s="15" t="s">
        <v>1185</v>
      </c>
      <c r="T124" s="15" t="s">
        <v>1184</v>
      </c>
      <c r="U124" s="15" t="s">
        <v>1184</v>
      </c>
      <c r="V124" s="15" t="s">
        <v>1184</v>
      </c>
      <c r="W124" s="18"/>
      <c r="X124" s="18"/>
      <c r="Y124" s="18"/>
      <c r="Z124" s="18"/>
      <c r="AA124" s="15" t="s">
        <v>689</v>
      </c>
      <c r="AB124" s="15" t="s">
        <v>690</v>
      </c>
      <c r="AC124" s="15" t="s">
        <v>691</v>
      </c>
      <c r="AD124" s="15" t="s">
        <v>692</v>
      </c>
      <c r="AE124" s="15" t="s">
        <v>693</v>
      </c>
      <c r="AF124" s="15" t="s">
        <v>694</v>
      </c>
      <c r="AG124" s="15" t="s">
        <v>1709</v>
      </c>
      <c r="AH124" s="15" t="s">
        <v>1279</v>
      </c>
    </row>
    <row r="125" spans="1:34" ht="14.25">
      <c r="A125" s="14" t="s">
        <v>695</v>
      </c>
      <c r="B125" s="15" t="s">
        <v>696</v>
      </c>
      <c r="C125" s="14" t="s">
        <v>411</v>
      </c>
      <c r="D125" s="14" t="s">
        <v>697</v>
      </c>
      <c r="E125" s="14" t="s">
        <v>1270</v>
      </c>
      <c r="F125" s="15" t="s">
        <v>1271</v>
      </c>
      <c r="G125" s="14" t="s">
        <v>1270</v>
      </c>
      <c r="H125" s="15" t="s">
        <v>1271</v>
      </c>
      <c r="I125" s="14" t="s">
        <v>698</v>
      </c>
      <c r="J125" s="14" t="s">
        <v>699</v>
      </c>
      <c r="K125" s="15" t="s">
        <v>699</v>
      </c>
      <c r="L125" s="14" t="s">
        <v>700</v>
      </c>
      <c r="M125" s="14" t="s">
        <v>701</v>
      </c>
      <c r="N125" s="15" t="s">
        <v>1746</v>
      </c>
      <c r="O125" s="16"/>
      <c r="P125" s="15" t="s">
        <v>702</v>
      </c>
      <c r="Q125" s="17" t="s">
        <v>1184</v>
      </c>
      <c r="R125" s="17" t="s">
        <v>1184</v>
      </c>
      <c r="S125" s="15" t="s">
        <v>1185</v>
      </c>
      <c r="T125" s="15" t="s">
        <v>1184</v>
      </c>
      <c r="U125" s="15" t="s">
        <v>1184</v>
      </c>
      <c r="V125" s="15" t="s">
        <v>1184</v>
      </c>
      <c r="W125" s="17" t="s">
        <v>1184</v>
      </c>
      <c r="X125" s="17" t="s">
        <v>1184</v>
      </c>
      <c r="Y125" s="17" t="s">
        <v>1184</v>
      </c>
      <c r="Z125" s="18"/>
      <c r="AA125" s="15" t="s">
        <v>419</v>
      </c>
      <c r="AB125" s="15" t="s">
        <v>703</v>
      </c>
      <c r="AC125" s="15" t="s">
        <v>704</v>
      </c>
      <c r="AD125" s="16"/>
      <c r="AE125" s="15" t="s">
        <v>422</v>
      </c>
      <c r="AF125" s="15" t="s">
        <v>1231</v>
      </c>
      <c r="AG125" s="15" t="s">
        <v>1232</v>
      </c>
      <c r="AH125" s="16" t="s">
        <v>705</v>
      </c>
    </row>
    <row r="126" spans="1:34" ht="14.25">
      <c r="A126" s="14" t="s">
        <v>706</v>
      </c>
      <c r="B126" s="15" t="s">
        <v>707</v>
      </c>
      <c r="C126" s="14" t="s">
        <v>708</v>
      </c>
      <c r="D126" s="14" t="s">
        <v>1643</v>
      </c>
      <c r="E126" s="14" t="s">
        <v>1644</v>
      </c>
      <c r="F126" s="15" t="s">
        <v>1645</v>
      </c>
      <c r="G126" s="14" t="s">
        <v>1946</v>
      </c>
      <c r="H126" s="15" t="s">
        <v>1947</v>
      </c>
      <c r="I126" s="14" t="s">
        <v>709</v>
      </c>
      <c r="J126" s="19"/>
      <c r="K126" s="16"/>
      <c r="L126" s="14" t="s">
        <v>710</v>
      </c>
      <c r="M126" s="19"/>
      <c r="N126" s="16"/>
      <c r="O126" s="15" t="s">
        <v>711</v>
      </c>
      <c r="P126" s="15" t="s">
        <v>712</v>
      </c>
      <c r="Q126" s="17" t="s">
        <v>1184</v>
      </c>
      <c r="R126" s="18"/>
      <c r="S126" s="16"/>
      <c r="T126" s="16"/>
      <c r="U126" s="16"/>
      <c r="V126" s="16"/>
      <c r="W126" s="18"/>
      <c r="X126" s="18"/>
      <c r="Y126" s="18"/>
      <c r="Z126" s="17" t="s">
        <v>1184</v>
      </c>
      <c r="AA126" s="16"/>
      <c r="AB126" s="16"/>
      <c r="AC126" s="16"/>
      <c r="AD126" s="16"/>
      <c r="AE126" s="16"/>
      <c r="AF126" s="16"/>
      <c r="AG126" s="16"/>
      <c r="AH126" s="16" t="s">
        <v>713</v>
      </c>
    </row>
    <row r="127" spans="1:34" ht="14.25">
      <c r="A127" s="14" t="s">
        <v>714</v>
      </c>
      <c r="B127" s="16"/>
      <c r="C127" s="14" t="s">
        <v>715</v>
      </c>
      <c r="D127" s="14" t="s">
        <v>1236</v>
      </c>
      <c r="E127" s="14" t="s">
        <v>1237</v>
      </c>
      <c r="F127" s="15" t="s">
        <v>1238</v>
      </c>
      <c r="G127" s="14" t="s">
        <v>1237</v>
      </c>
      <c r="H127" s="15" t="s">
        <v>1238</v>
      </c>
      <c r="I127" s="14" t="s">
        <v>716</v>
      </c>
      <c r="J127" s="19"/>
      <c r="K127" s="16"/>
      <c r="L127" s="19"/>
      <c r="M127" s="14" t="s">
        <v>717</v>
      </c>
      <c r="N127" s="15" t="s">
        <v>1205</v>
      </c>
      <c r="O127" s="15" t="s">
        <v>718</v>
      </c>
      <c r="P127" s="15" t="s">
        <v>719</v>
      </c>
      <c r="Q127" s="17" t="s">
        <v>1184</v>
      </c>
      <c r="R127" s="18"/>
      <c r="S127" s="16"/>
      <c r="T127" s="16"/>
      <c r="U127" s="16"/>
      <c r="V127" s="16"/>
      <c r="W127" s="17" t="s">
        <v>1184</v>
      </c>
      <c r="X127" s="18"/>
      <c r="Y127" s="17" t="s">
        <v>1184</v>
      </c>
      <c r="Z127" s="18"/>
      <c r="AA127" s="16"/>
      <c r="AB127" s="16"/>
      <c r="AC127" s="16"/>
      <c r="AD127" s="16"/>
      <c r="AE127" s="16"/>
      <c r="AF127" s="16"/>
      <c r="AG127" s="16"/>
      <c r="AH127" s="15" t="s">
        <v>720</v>
      </c>
    </row>
    <row r="128" spans="1:34" ht="14.25">
      <c r="A128" s="14" t="s">
        <v>721</v>
      </c>
      <c r="B128" s="16"/>
      <c r="C128" s="14" t="s">
        <v>722</v>
      </c>
      <c r="D128" s="14" t="s">
        <v>1269</v>
      </c>
      <c r="E128" s="14" t="s">
        <v>1270</v>
      </c>
      <c r="F128" s="15" t="s">
        <v>1271</v>
      </c>
      <c r="G128" s="14" t="s">
        <v>1270</v>
      </c>
      <c r="H128" s="15" t="s">
        <v>1271</v>
      </c>
      <c r="I128" s="14" t="s">
        <v>723</v>
      </c>
      <c r="J128" s="19"/>
      <c r="K128" s="16"/>
      <c r="L128" s="14" t="s">
        <v>724</v>
      </c>
      <c r="M128" s="14" t="s">
        <v>725</v>
      </c>
      <c r="N128" s="15" t="s">
        <v>1182</v>
      </c>
      <c r="O128" s="16"/>
      <c r="P128" s="16"/>
      <c r="Q128" s="17" t="s">
        <v>1184</v>
      </c>
      <c r="R128" s="18"/>
      <c r="S128" s="16"/>
      <c r="T128" s="16"/>
      <c r="U128" s="16"/>
      <c r="V128" s="16"/>
      <c r="W128" s="17" t="s">
        <v>1184</v>
      </c>
      <c r="X128" s="18"/>
      <c r="Y128" s="17" t="s">
        <v>1184</v>
      </c>
      <c r="Z128" s="18"/>
      <c r="AA128" s="16"/>
      <c r="AB128" s="16"/>
      <c r="AC128" s="16"/>
      <c r="AD128" s="16"/>
      <c r="AE128" s="16"/>
      <c r="AF128" s="16"/>
      <c r="AG128" s="16"/>
      <c r="AH128" s="15" t="s">
        <v>726</v>
      </c>
    </row>
    <row r="129" spans="1:34" ht="14.25">
      <c r="A129" s="14" t="s">
        <v>727</v>
      </c>
      <c r="B129" s="16"/>
      <c r="C129" s="14" t="s">
        <v>728</v>
      </c>
      <c r="D129" s="14" t="s">
        <v>1197</v>
      </c>
      <c r="E129" s="14" t="s">
        <v>1198</v>
      </c>
      <c r="F129" s="15" t="s">
        <v>1199</v>
      </c>
      <c r="G129" s="14" t="s">
        <v>1200</v>
      </c>
      <c r="H129" s="15" t="s">
        <v>1201</v>
      </c>
      <c r="I129" s="14" t="s">
        <v>729</v>
      </c>
      <c r="J129" s="19"/>
      <c r="K129" s="16"/>
      <c r="L129" s="19"/>
      <c r="M129" s="19"/>
      <c r="N129" s="16"/>
      <c r="O129" s="16"/>
      <c r="P129" s="16"/>
      <c r="Q129" s="17" t="s">
        <v>1184</v>
      </c>
      <c r="R129" s="18"/>
      <c r="S129" s="16"/>
      <c r="T129" s="16"/>
      <c r="U129" s="16"/>
      <c r="V129" s="16"/>
      <c r="W129" s="17" t="s">
        <v>1184</v>
      </c>
      <c r="X129" s="18"/>
      <c r="Y129" s="18"/>
      <c r="Z129" s="18"/>
      <c r="AA129" s="16"/>
      <c r="AB129" s="16"/>
      <c r="AC129" s="16"/>
      <c r="AD129" s="16"/>
      <c r="AE129" s="16"/>
      <c r="AF129" s="16"/>
      <c r="AG129" s="16"/>
      <c r="AH129" s="15" t="s">
        <v>1213</v>
      </c>
    </row>
    <row r="130" spans="1:34" ht="14.25">
      <c r="A130" s="14" t="s">
        <v>730</v>
      </c>
      <c r="B130" s="15" t="s">
        <v>731</v>
      </c>
      <c r="C130" s="14" t="s">
        <v>732</v>
      </c>
      <c r="D130" s="14" t="s">
        <v>445</v>
      </c>
      <c r="E130" s="14" t="s">
        <v>446</v>
      </c>
      <c r="F130" s="15" t="s">
        <v>447</v>
      </c>
      <c r="G130" s="14" t="s">
        <v>448</v>
      </c>
      <c r="H130" s="15" t="s">
        <v>449</v>
      </c>
      <c r="I130" s="14" t="s">
        <v>733</v>
      </c>
      <c r="J130" s="14" t="s">
        <v>733</v>
      </c>
      <c r="K130" s="15" t="s">
        <v>733</v>
      </c>
      <c r="L130" s="14" t="s">
        <v>734</v>
      </c>
      <c r="M130" s="14" t="s">
        <v>735</v>
      </c>
      <c r="N130" s="15" t="s">
        <v>1182</v>
      </c>
      <c r="O130" s="16"/>
      <c r="P130" s="15" t="s">
        <v>736</v>
      </c>
      <c r="Q130" s="17" t="s">
        <v>1184</v>
      </c>
      <c r="R130" s="17" t="s">
        <v>1184</v>
      </c>
      <c r="S130" s="15" t="s">
        <v>1185</v>
      </c>
      <c r="T130" s="15" t="s">
        <v>1184</v>
      </c>
      <c r="U130" s="15" t="s">
        <v>1184</v>
      </c>
      <c r="V130" s="15" t="s">
        <v>1184</v>
      </c>
      <c r="W130" s="18"/>
      <c r="X130" s="18"/>
      <c r="Y130" s="18"/>
      <c r="Z130" s="18"/>
      <c r="AA130" s="15" t="s">
        <v>737</v>
      </c>
      <c r="AB130" s="15" t="s">
        <v>738</v>
      </c>
      <c r="AC130" s="15" t="s">
        <v>739</v>
      </c>
      <c r="AD130" s="15" t="s">
        <v>1189</v>
      </c>
      <c r="AE130" s="15" t="s">
        <v>1190</v>
      </c>
      <c r="AF130" s="15" t="s">
        <v>1264</v>
      </c>
      <c r="AG130" s="15" t="s">
        <v>1192</v>
      </c>
      <c r="AH130" s="15" t="s">
        <v>543</v>
      </c>
    </row>
    <row r="131" spans="1:34" ht="14.25">
      <c r="A131" s="14" t="s">
        <v>740</v>
      </c>
      <c r="B131" s="15" t="s">
        <v>741</v>
      </c>
      <c r="C131" s="14" t="s">
        <v>742</v>
      </c>
      <c r="D131" s="14" t="s">
        <v>1358</v>
      </c>
      <c r="E131" s="14" t="s">
        <v>1270</v>
      </c>
      <c r="F131" s="15" t="s">
        <v>1271</v>
      </c>
      <c r="G131" s="14" t="s">
        <v>1270</v>
      </c>
      <c r="H131" s="15" t="s">
        <v>1271</v>
      </c>
      <c r="I131" s="14" t="s">
        <v>743</v>
      </c>
      <c r="J131" s="14" t="s">
        <v>744</v>
      </c>
      <c r="K131" s="15" t="s">
        <v>744</v>
      </c>
      <c r="L131" s="14" t="s">
        <v>745</v>
      </c>
      <c r="M131" s="14" t="s">
        <v>746</v>
      </c>
      <c r="N131" s="15" t="s">
        <v>1205</v>
      </c>
      <c r="O131" s="16"/>
      <c r="P131" s="15" t="s">
        <v>747</v>
      </c>
      <c r="Q131" s="17" t="s">
        <v>1184</v>
      </c>
      <c r="R131" s="17" t="s">
        <v>1184</v>
      </c>
      <c r="S131" s="15" t="s">
        <v>1185</v>
      </c>
      <c r="T131" s="15" t="s">
        <v>1184</v>
      </c>
      <c r="U131" s="15" t="s">
        <v>1184</v>
      </c>
      <c r="V131" s="15" t="s">
        <v>1184</v>
      </c>
      <c r="W131" s="18"/>
      <c r="X131" s="17" t="s">
        <v>1184</v>
      </c>
      <c r="Y131" s="18"/>
      <c r="Z131" s="18"/>
      <c r="AA131" s="15" t="s">
        <v>748</v>
      </c>
      <c r="AB131" s="15" t="s">
        <v>749</v>
      </c>
      <c r="AC131" s="15" t="s">
        <v>1366</v>
      </c>
      <c r="AD131" s="15" t="s">
        <v>1351</v>
      </c>
      <c r="AE131" s="15" t="s">
        <v>750</v>
      </c>
      <c r="AF131" s="15" t="s">
        <v>1353</v>
      </c>
      <c r="AG131" s="15" t="s">
        <v>1212</v>
      </c>
      <c r="AH131" s="15" t="s">
        <v>751</v>
      </c>
    </row>
    <row r="132" spans="1:34" ht="14.25">
      <c r="A132" s="14" t="s">
        <v>752</v>
      </c>
      <c r="B132" s="15" t="s">
        <v>753</v>
      </c>
      <c r="C132" s="14" t="s">
        <v>754</v>
      </c>
      <c r="D132" s="14" t="s">
        <v>1385</v>
      </c>
      <c r="E132" s="14" t="s">
        <v>1386</v>
      </c>
      <c r="F132" s="15" t="s">
        <v>1387</v>
      </c>
      <c r="G132" s="14" t="s">
        <v>1388</v>
      </c>
      <c r="H132" s="15" t="s">
        <v>1389</v>
      </c>
      <c r="I132" s="14" t="s">
        <v>755</v>
      </c>
      <c r="J132" s="14" t="s">
        <v>756</v>
      </c>
      <c r="K132" s="15" t="s">
        <v>756</v>
      </c>
      <c r="L132" s="14" t="s">
        <v>757</v>
      </c>
      <c r="M132" s="14" t="s">
        <v>758</v>
      </c>
      <c r="N132" s="15" t="s">
        <v>1182</v>
      </c>
      <c r="O132" s="16"/>
      <c r="P132" s="15" t="s">
        <v>759</v>
      </c>
      <c r="Q132" s="17" t="s">
        <v>1184</v>
      </c>
      <c r="R132" s="17" t="s">
        <v>1184</v>
      </c>
      <c r="S132" s="15" t="s">
        <v>1185</v>
      </c>
      <c r="T132" s="15" t="s">
        <v>1184</v>
      </c>
      <c r="U132" s="15" t="s">
        <v>1184</v>
      </c>
      <c r="V132" s="15" t="s">
        <v>1184</v>
      </c>
      <c r="W132" s="17" t="s">
        <v>1184</v>
      </c>
      <c r="X132" s="17" t="s">
        <v>1184</v>
      </c>
      <c r="Y132" s="18"/>
      <c r="Z132" s="17" t="s">
        <v>1184</v>
      </c>
      <c r="AA132" s="15" t="s">
        <v>760</v>
      </c>
      <c r="AB132" s="15" t="s">
        <v>761</v>
      </c>
      <c r="AC132" s="15" t="s">
        <v>762</v>
      </c>
      <c r="AD132" s="15" t="s">
        <v>1189</v>
      </c>
      <c r="AE132" s="15" t="s">
        <v>1230</v>
      </c>
      <c r="AF132" s="15" t="s">
        <v>1264</v>
      </c>
      <c r="AG132" s="15" t="s">
        <v>1192</v>
      </c>
      <c r="AH132" s="15" t="s">
        <v>763</v>
      </c>
    </row>
    <row r="133" spans="1:34" ht="14.25">
      <c r="A133" s="14" t="s">
        <v>764</v>
      </c>
      <c r="B133" s="16"/>
      <c r="C133" s="14" t="s">
        <v>765</v>
      </c>
      <c r="D133" s="14" t="s">
        <v>766</v>
      </c>
      <c r="E133" s="14" t="s">
        <v>1316</v>
      </c>
      <c r="F133" s="15" t="s">
        <v>1317</v>
      </c>
      <c r="G133" s="14" t="s">
        <v>1318</v>
      </c>
      <c r="H133" s="15" t="s">
        <v>1319</v>
      </c>
      <c r="I133" s="14" t="s">
        <v>767</v>
      </c>
      <c r="J133" s="14" t="s">
        <v>767</v>
      </c>
      <c r="K133" s="15" t="s">
        <v>767</v>
      </c>
      <c r="L133" s="14" t="s">
        <v>768</v>
      </c>
      <c r="M133" s="14" t="s">
        <v>769</v>
      </c>
      <c r="N133" s="15" t="s">
        <v>1205</v>
      </c>
      <c r="O133" s="15" t="s">
        <v>770</v>
      </c>
      <c r="P133" s="15" t="s">
        <v>771</v>
      </c>
      <c r="Q133" s="17" t="s">
        <v>1184</v>
      </c>
      <c r="R133" s="17" t="s">
        <v>1184</v>
      </c>
      <c r="S133" s="15" t="s">
        <v>1185</v>
      </c>
      <c r="T133" s="15" t="s">
        <v>1184</v>
      </c>
      <c r="U133" s="15" t="s">
        <v>1184</v>
      </c>
      <c r="V133" s="15" t="s">
        <v>1184</v>
      </c>
      <c r="W133" s="17" t="s">
        <v>1184</v>
      </c>
      <c r="X133" s="18"/>
      <c r="Y133" s="17" t="s">
        <v>1184</v>
      </c>
      <c r="Z133" s="18"/>
      <c r="AA133" s="16"/>
      <c r="AB133" s="15" t="s">
        <v>772</v>
      </c>
      <c r="AC133" s="15" t="s">
        <v>773</v>
      </c>
      <c r="AD133" s="15" t="s">
        <v>1310</v>
      </c>
      <c r="AE133" s="15" t="s">
        <v>774</v>
      </c>
      <c r="AF133" s="15" t="s">
        <v>1249</v>
      </c>
      <c r="AG133" s="15" t="s">
        <v>1212</v>
      </c>
      <c r="AH133" s="15" t="s">
        <v>775</v>
      </c>
    </row>
    <row r="134" spans="1:34" ht="14.25">
      <c r="A134" s="14" t="s">
        <v>776</v>
      </c>
      <c r="B134" s="15" t="s">
        <v>776</v>
      </c>
      <c r="C134" s="14" t="s">
        <v>777</v>
      </c>
      <c r="D134" s="14" t="s">
        <v>1416</v>
      </c>
      <c r="E134" s="14" t="s">
        <v>1417</v>
      </c>
      <c r="F134" s="15" t="s">
        <v>1418</v>
      </c>
      <c r="G134" s="14" t="s">
        <v>1419</v>
      </c>
      <c r="H134" s="15" t="s">
        <v>1420</v>
      </c>
      <c r="I134" s="14" t="s">
        <v>778</v>
      </c>
      <c r="J134" s="14" t="s">
        <v>778</v>
      </c>
      <c r="K134" s="15" t="s">
        <v>778</v>
      </c>
      <c r="L134" s="14" t="s">
        <v>779</v>
      </c>
      <c r="M134" s="14" t="s">
        <v>780</v>
      </c>
      <c r="N134" s="15" t="s">
        <v>1182</v>
      </c>
      <c r="O134" s="15" t="s">
        <v>781</v>
      </c>
      <c r="P134" s="16"/>
      <c r="Q134" s="17" t="s">
        <v>1184</v>
      </c>
      <c r="R134" s="17" t="s">
        <v>1184</v>
      </c>
      <c r="S134" s="15" t="s">
        <v>1185</v>
      </c>
      <c r="T134" s="15" t="s">
        <v>1184</v>
      </c>
      <c r="U134" s="15" t="s">
        <v>1184</v>
      </c>
      <c r="V134" s="15" t="s">
        <v>1184</v>
      </c>
      <c r="W134" s="17" t="s">
        <v>1184</v>
      </c>
      <c r="X134" s="17" t="s">
        <v>1184</v>
      </c>
      <c r="Y134" s="17" t="s">
        <v>1184</v>
      </c>
      <c r="Z134" s="18"/>
      <c r="AA134" s="15" t="s">
        <v>782</v>
      </c>
      <c r="AB134" s="15" t="s">
        <v>783</v>
      </c>
      <c r="AC134" s="15" t="s">
        <v>784</v>
      </c>
      <c r="AD134" s="15" t="s">
        <v>785</v>
      </c>
      <c r="AE134" s="15" t="s">
        <v>1619</v>
      </c>
      <c r="AF134" s="15" t="s">
        <v>1381</v>
      </c>
      <c r="AG134" s="15" t="s">
        <v>786</v>
      </c>
      <c r="AH134" s="15" t="s">
        <v>787</v>
      </c>
    </row>
    <row r="135" spans="1:34" ht="14.25">
      <c r="A135" s="14" t="s">
        <v>788</v>
      </c>
      <c r="B135" s="15" t="s">
        <v>788</v>
      </c>
      <c r="C135" s="14" t="s">
        <v>789</v>
      </c>
      <c r="D135" s="14" t="s">
        <v>1622</v>
      </c>
      <c r="E135" s="14" t="s">
        <v>1623</v>
      </c>
      <c r="F135" s="15" t="s">
        <v>1624</v>
      </c>
      <c r="G135" s="14" t="s">
        <v>1625</v>
      </c>
      <c r="H135" s="15" t="s">
        <v>1626</v>
      </c>
      <c r="I135" s="14" t="s">
        <v>790</v>
      </c>
      <c r="J135" s="14" t="s">
        <v>790</v>
      </c>
      <c r="K135" s="15" t="s">
        <v>790</v>
      </c>
      <c r="L135" s="14" t="s">
        <v>791</v>
      </c>
      <c r="M135" s="14" t="s">
        <v>1630</v>
      </c>
      <c r="N135" s="15" t="s">
        <v>1205</v>
      </c>
      <c r="O135" s="16"/>
      <c r="P135" s="15" t="s">
        <v>792</v>
      </c>
      <c r="Q135" s="17" t="s">
        <v>1184</v>
      </c>
      <c r="R135" s="18"/>
      <c r="S135" s="16"/>
      <c r="T135" s="16"/>
      <c r="U135" s="16"/>
      <c r="V135" s="16"/>
      <c r="W135" s="17" t="s">
        <v>1184</v>
      </c>
      <c r="X135" s="18"/>
      <c r="Y135" s="18"/>
      <c r="Z135" s="18"/>
      <c r="AA135" s="15" t="s">
        <v>793</v>
      </c>
      <c r="AB135" s="16"/>
      <c r="AC135" s="16"/>
      <c r="AD135" s="16"/>
      <c r="AE135" s="16"/>
      <c r="AF135" s="16"/>
      <c r="AG135" s="16"/>
      <c r="AH135" s="16" t="s">
        <v>794</v>
      </c>
    </row>
    <row r="136" spans="1:34" ht="14.25">
      <c r="A136" s="14" t="s">
        <v>795</v>
      </c>
      <c r="B136" s="15" t="s">
        <v>795</v>
      </c>
      <c r="C136" s="14" t="s">
        <v>796</v>
      </c>
      <c r="D136" s="14" t="s">
        <v>1643</v>
      </c>
      <c r="E136" s="14" t="s">
        <v>1644</v>
      </c>
      <c r="F136" s="15" t="s">
        <v>1645</v>
      </c>
      <c r="G136" s="14" t="s">
        <v>1946</v>
      </c>
      <c r="H136" s="15" t="s">
        <v>1947</v>
      </c>
      <c r="I136" s="14" t="s">
        <v>797</v>
      </c>
      <c r="J136" s="14" t="s">
        <v>797</v>
      </c>
      <c r="K136" s="16"/>
      <c r="L136" s="14" t="s">
        <v>798</v>
      </c>
      <c r="M136" s="14" t="s">
        <v>799</v>
      </c>
      <c r="N136" s="15" t="s">
        <v>1182</v>
      </c>
      <c r="O136" s="16"/>
      <c r="P136" s="15" t="s">
        <v>800</v>
      </c>
      <c r="Q136" s="17" t="s">
        <v>1184</v>
      </c>
      <c r="R136" s="18"/>
      <c r="S136" s="16"/>
      <c r="T136" s="16"/>
      <c r="U136" s="16"/>
      <c r="V136" s="16"/>
      <c r="W136" s="17" t="s">
        <v>1184</v>
      </c>
      <c r="X136" s="18"/>
      <c r="Y136" s="18"/>
      <c r="Z136" s="18"/>
      <c r="AA136" s="15" t="s">
        <v>801</v>
      </c>
      <c r="AB136" s="16"/>
      <c r="AC136" s="16"/>
      <c r="AD136" s="16"/>
      <c r="AE136" s="16"/>
      <c r="AF136" s="16"/>
      <c r="AG136" s="16"/>
      <c r="AH136" s="15" t="s">
        <v>1956</v>
      </c>
    </row>
    <row r="137" spans="1:34" ht="14.25">
      <c r="A137" s="14" t="s">
        <v>802</v>
      </c>
      <c r="B137" s="15" t="s">
        <v>802</v>
      </c>
      <c r="C137" s="14" t="s">
        <v>803</v>
      </c>
      <c r="D137" s="14" t="s">
        <v>1643</v>
      </c>
      <c r="E137" s="14" t="s">
        <v>1644</v>
      </c>
      <c r="F137" s="15" t="s">
        <v>1645</v>
      </c>
      <c r="G137" s="14" t="s">
        <v>1946</v>
      </c>
      <c r="H137" s="15" t="s">
        <v>1947</v>
      </c>
      <c r="I137" s="14" t="s">
        <v>804</v>
      </c>
      <c r="J137" s="14" t="s">
        <v>804</v>
      </c>
      <c r="K137" s="16"/>
      <c r="L137" s="14" t="s">
        <v>805</v>
      </c>
      <c r="M137" s="14" t="s">
        <v>806</v>
      </c>
      <c r="N137" s="15" t="s">
        <v>1182</v>
      </c>
      <c r="O137" s="16"/>
      <c r="P137" s="15" t="s">
        <v>807</v>
      </c>
      <c r="Q137" s="17" t="s">
        <v>1184</v>
      </c>
      <c r="R137" s="17" t="s">
        <v>1184</v>
      </c>
      <c r="S137" s="15" t="s">
        <v>1335</v>
      </c>
      <c r="T137" s="15" t="s">
        <v>1184</v>
      </c>
      <c r="U137" s="16"/>
      <c r="V137" s="16"/>
      <c r="W137" s="18"/>
      <c r="X137" s="18"/>
      <c r="Y137" s="18"/>
      <c r="Z137" s="18"/>
      <c r="AA137" s="16"/>
      <c r="AB137" s="16"/>
      <c r="AC137" s="16"/>
      <c r="AD137" s="16"/>
      <c r="AE137" s="16"/>
      <c r="AF137" s="16"/>
      <c r="AG137" s="16"/>
      <c r="AH137" s="15" t="s">
        <v>1956</v>
      </c>
    </row>
    <row r="138" spans="1:34" ht="14.25">
      <c r="A138" s="14" t="s">
        <v>808</v>
      </c>
      <c r="B138" s="15" t="s">
        <v>809</v>
      </c>
      <c r="C138" s="14" t="s">
        <v>810</v>
      </c>
      <c r="D138" s="14" t="s">
        <v>1174</v>
      </c>
      <c r="E138" s="14" t="s">
        <v>1175</v>
      </c>
      <c r="F138" s="15" t="s">
        <v>1176</v>
      </c>
      <c r="G138" s="14" t="s">
        <v>1177</v>
      </c>
      <c r="H138" s="15" t="s">
        <v>1178</v>
      </c>
      <c r="I138" s="14" t="s">
        <v>811</v>
      </c>
      <c r="J138" s="14" t="s">
        <v>812</v>
      </c>
      <c r="K138" s="15" t="s">
        <v>813</v>
      </c>
      <c r="L138" s="14" t="s">
        <v>814</v>
      </c>
      <c r="M138" s="14" t="s">
        <v>815</v>
      </c>
      <c r="N138" s="15" t="s">
        <v>1182</v>
      </c>
      <c r="O138" s="16"/>
      <c r="P138" s="15" t="s">
        <v>816</v>
      </c>
      <c r="Q138" s="17" t="s">
        <v>1184</v>
      </c>
      <c r="R138" s="17" t="s">
        <v>1184</v>
      </c>
      <c r="S138" s="15" t="s">
        <v>1185</v>
      </c>
      <c r="T138" s="15" t="s">
        <v>1184</v>
      </c>
      <c r="U138" s="15" t="s">
        <v>1184</v>
      </c>
      <c r="V138" s="16"/>
      <c r="W138" s="18"/>
      <c r="X138" s="18"/>
      <c r="Y138" s="18"/>
      <c r="Z138" s="18"/>
      <c r="AA138" s="16"/>
      <c r="AB138" s="16"/>
      <c r="AC138" s="16"/>
      <c r="AD138" s="16"/>
      <c r="AE138" s="16"/>
      <c r="AF138" s="16"/>
      <c r="AG138" s="16"/>
      <c r="AH138" s="15" t="s">
        <v>1193</v>
      </c>
    </row>
    <row r="139" spans="1:34" ht="14.25">
      <c r="A139" s="14" t="s">
        <v>817</v>
      </c>
      <c r="B139" s="15" t="s">
        <v>818</v>
      </c>
      <c r="C139" s="14" t="s">
        <v>819</v>
      </c>
      <c r="D139" s="14" t="s">
        <v>1552</v>
      </c>
      <c r="E139" s="14" t="s">
        <v>1553</v>
      </c>
      <c r="F139" s="15" t="s">
        <v>1554</v>
      </c>
      <c r="G139" s="14" t="s">
        <v>820</v>
      </c>
      <c r="H139" s="15" t="s">
        <v>821</v>
      </c>
      <c r="I139" s="14" t="s">
        <v>822</v>
      </c>
      <c r="J139" s="14" t="s">
        <v>822</v>
      </c>
      <c r="K139" s="15" t="s">
        <v>822</v>
      </c>
      <c r="L139" s="14" t="s">
        <v>823</v>
      </c>
      <c r="M139" s="14" t="s">
        <v>824</v>
      </c>
      <c r="N139" s="16"/>
      <c r="O139" s="16"/>
      <c r="P139" s="15" t="s">
        <v>825</v>
      </c>
      <c r="Q139" s="17" t="s">
        <v>1184</v>
      </c>
      <c r="R139" s="17" t="s">
        <v>1184</v>
      </c>
      <c r="S139" s="15" t="s">
        <v>1185</v>
      </c>
      <c r="T139" s="15" t="s">
        <v>1184</v>
      </c>
      <c r="U139" s="15" t="s">
        <v>1184</v>
      </c>
      <c r="V139" s="15" t="s">
        <v>1184</v>
      </c>
      <c r="W139" s="18"/>
      <c r="X139" s="17" t="s">
        <v>1184</v>
      </c>
      <c r="Y139" s="18"/>
      <c r="Z139" s="18"/>
      <c r="AA139" s="15" t="s">
        <v>826</v>
      </c>
      <c r="AB139" s="15" t="s">
        <v>827</v>
      </c>
      <c r="AC139" s="15" t="s">
        <v>828</v>
      </c>
      <c r="AD139" s="16"/>
      <c r="AE139" s="16"/>
      <c r="AF139" s="16"/>
      <c r="AG139" s="16"/>
      <c r="AH139" s="15" t="s">
        <v>829</v>
      </c>
    </row>
    <row r="140" spans="1:34" ht="14.25">
      <c r="A140" s="14" t="s">
        <v>830</v>
      </c>
      <c r="B140" s="15" t="s">
        <v>831</v>
      </c>
      <c r="C140" s="14" t="s">
        <v>832</v>
      </c>
      <c r="D140" s="14" t="s">
        <v>1327</v>
      </c>
      <c r="E140" s="14" t="s">
        <v>1328</v>
      </c>
      <c r="F140" s="15" t="s">
        <v>1329</v>
      </c>
      <c r="G140" s="14" t="s">
        <v>1727</v>
      </c>
      <c r="H140" s="15" t="s">
        <v>1728</v>
      </c>
      <c r="I140" s="14" t="s">
        <v>833</v>
      </c>
      <c r="J140" s="14" t="s">
        <v>834</v>
      </c>
      <c r="K140" s="16"/>
      <c r="L140" s="14" t="s">
        <v>835</v>
      </c>
      <c r="M140" s="19"/>
      <c r="N140" s="16"/>
      <c r="O140" s="15" t="s">
        <v>836</v>
      </c>
      <c r="P140" s="16"/>
      <c r="Q140" s="17" t="s">
        <v>1184</v>
      </c>
      <c r="R140" s="18"/>
      <c r="S140" s="16"/>
      <c r="T140" s="16"/>
      <c r="U140" s="16"/>
      <c r="V140" s="16"/>
      <c r="W140" s="18"/>
      <c r="X140" s="18"/>
      <c r="Y140" s="17" t="s">
        <v>1184</v>
      </c>
      <c r="Z140" s="18"/>
      <c r="AA140" s="16"/>
      <c r="AB140" s="16"/>
      <c r="AC140" s="16"/>
      <c r="AD140" s="16"/>
      <c r="AE140" s="16"/>
      <c r="AF140" s="16"/>
      <c r="AG140" s="16"/>
      <c r="AH140" s="15" t="s">
        <v>1739</v>
      </c>
    </row>
    <row r="141" spans="1:34" ht="14.25">
      <c r="A141" s="14" t="s">
        <v>837</v>
      </c>
      <c r="B141" s="15" t="s">
        <v>838</v>
      </c>
      <c r="C141" s="14" t="s">
        <v>839</v>
      </c>
      <c r="D141" s="14" t="s">
        <v>1327</v>
      </c>
      <c r="E141" s="14" t="s">
        <v>1328</v>
      </c>
      <c r="F141" s="15" t="s">
        <v>1329</v>
      </c>
      <c r="G141" s="14" t="s">
        <v>1330</v>
      </c>
      <c r="H141" s="15" t="s">
        <v>1331</v>
      </c>
      <c r="I141" s="14" t="s">
        <v>840</v>
      </c>
      <c r="J141" s="14" t="s">
        <v>840</v>
      </c>
      <c r="K141" s="15" t="s">
        <v>840</v>
      </c>
      <c r="L141" s="14" t="s">
        <v>841</v>
      </c>
      <c r="M141" s="14" t="s">
        <v>842</v>
      </c>
      <c r="N141" s="15" t="s">
        <v>1746</v>
      </c>
      <c r="O141" s="16"/>
      <c r="P141" s="15" t="s">
        <v>843</v>
      </c>
      <c r="Q141" s="17" t="s">
        <v>1184</v>
      </c>
      <c r="R141" s="17" t="s">
        <v>1184</v>
      </c>
      <c r="S141" s="15" t="s">
        <v>1185</v>
      </c>
      <c r="T141" s="15" t="s">
        <v>1184</v>
      </c>
      <c r="U141" s="15" t="s">
        <v>1184</v>
      </c>
      <c r="V141" s="15" t="s">
        <v>1184</v>
      </c>
      <c r="W141" s="17" t="s">
        <v>1184</v>
      </c>
      <c r="X141" s="18"/>
      <c r="Y141" s="18"/>
      <c r="Z141" s="18"/>
      <c r="AA141" s="15" t="s">
        <v>844</v>
      </c>
      <c r="AB141" s="15" t="s">
        <v>845</v>
      </c>
      <c r="AC141" s="15" t="s">
        <v>598</v>
      </c>
      <c r="AD141" s="16"/>
      <c r="AE141" s="15" t="s">
        <v>1752</v>
      </c>
      <c r="AF141" s="15" t="s">
        <v>1381</v>
      </c>
      <c r="AG141" s="15" t="s">
        <v>1232</v>
      </c>
      <c r="AH141" s="15" t="s">
        <v>1640</v>
      </c>
    </row>
    <row r="142" spans="1:34" ht="14.25">
      <c r="A142" s="14" t="s">
        <v>846</v>
      </c>
      <c r="B142" s="15" t="s">
        <v>847</v>
      </c>
      <c r="C142" s="14" t="s">
        <v>848</v>
      </c>
      <c r="D142" s="14" t="s">
        <v>1174</v>
      </c>
      <c r="E142" s="14" t="s">
        <v>1175</v>
      </c>
      <c r="F142" s="15" t="s">
        <v>1176</v>
      </c>
      <c r="G142" s="14" t="s">
        <v>1177</v>
      </c>
      <c r="H142" s="15" t="s">
        <v>1178</v>
      </c>
      <c r="I142" s="14" t="s">
        <v>849</v>
      </c>
      <c r="J142" s="14" t="s">
        <v>849</v>
      </c>
      <c r="K142" s="15" t="s">
        <v>849</v>
      </c>
      <c r="L142" s="14" t="s">
        <v>850</v>
      </c>
      <c r="M142" s="14" t="s">
        <v>851</v>
      </c>
      <c r="N142" s="15" t="s">
        <v>1205</v>
      </c>
      <c r="O142" s="15" t="s">
        <v>852</v>
      </c>
      <c r="P142" s="15" t="s">
        <v>853</v>
      </c>
      <c r="Q142" s="17" t="s">
        <v>1184</v>
      </c>
      <c r="R142" s="17" t="s">
        <v>1184</v>
      </c>
      <c r="S142" s="15" t="s">
        <v>1185</v>
      </c>
      <c r="T142" s="15" t="s">
        <v>1184</v>
      </c>
      <c r="U142" s="15" t="s">
        <v>1184</v>
      </c>
      <c r="V142" s="15" t="s">
        <v>1184</v>
      </c>
      <c r="W142" s="18"/>
      <c r="X142" s="18"/>
      <c r="Y142" s="18"/>
      <c r="Z142" s="18"/>
      <c r="AA142" s="15" t="s">
        <v>854</v>
      </c>
      <c r="AB142" s="15" t="s">
        <v>855</v>
      </c>
      <c r="AC142" s="15" t="s">
        <v>1188</v>
      </c>
      <c r="AD142" s="15" t="s">
        <v>1507</v>
      </c>
      <c r="AE142" s="15" t="s">
        <v>856</v>
      </c>
      <c r="AF142" s="15" t="s">
        <v>1353</v>
      </c>
      <c r="AG142" s="15" t="s">
        <v>1212</v>
      </c>
      <c r="AH142" s="15" t="s">
        <v>1193</v>
      </c>
    </row>
    <row r="143" spans="1:34" ht="14.25">
      <c r="A143" s="14" t="s">
        <v>857</v>
      </c>
      <c r="B143" s="15" t="s">
        <v>857</v>
      </c>
      <c r="C143" s="14" t="s">
        <v>858</v>
      </c>
      <c r="D143" s="14" t="s">
        <v>1828</v>
      </c>
      <c r="E143" s="14" t="s">
        <v>1829</v>
      </c>
      <c r="F143" s="15" t="s">
        <v>1830</v>
      </c>
      <c r="G143" s="14" t="s">
        <v>1831</v>
      </c>
      <c r="H143" s="15" t="s">
        <v>1832</v>
      </c>
      <c r="I143" s="14" t="s">
        <v>859</v>
      </c>
      <c r="J143" s="14" t="s">
        <v>860</v>
      </c>
      <c r="K143" s="15" t="s">
        <v>860</v>
      </c>
      <c r="L143" s="14" t="s">
        <v>861</v>
      </c>
      <c r="M143" s="14" t="s">
        <v>862</v>
      </c>
      <c r="N143" s="15" t="s">
        <v>863</v>
      </c>
      <c r="O143" s="16"/>
      <c r="P143" s="15" t="s">
        <v>864</v>
      </c>
      <c r="Q143" s="17" t="s">
        <v>1184</v>
      </c>
      <c r="R143" s="17" t="s">
        <v>1184</v>
      </c>
      <c r="S143" s="15" t="s">
        <v>1185</v>
      </c>
      <c r="T143" s="15" t="s">
        <v>1184</v>
      </c>
      <c r="U143" s="15" t="s">
        <v>1184</v>
      </c>
      <c r="V143" s="15" t="s">
        <v>1184</v>
      </c>
      <c r="W143" s="17" t="s">
        <v>1184</v>
      </c>
      <c r="X143" s="17" t="s">
        <v>1184</v>
      </c>
      <c r="Y143" s="17" t="s">
        <v>1184</v>
      </c>
      <c r="Z143" s="18"/>
      <c r="AA143" s="15" t="s">
        <v>865</v>
      </c>
      <c r="AB143" s="15" t="s">
        <v>866</v>
      </c>
      <c r="AC143" s="15" t="s">
        <v>1840</v>
      </c>
      <c r="AD143" s="15" t="s">
        <v>867</v>
      </c>
      <c r="AE143" s="15" t="s">
        <v>868</v>
      </c>
      <c r="AF143" s="15" t="s">
        <v>1381</v>
      </c>
      <c r="AG143" s="15" t="s">
        <v>1232</v>
      </c>
      <c r="AH143" s="15" t="s">
        <v>1497</v>
      </c>
    </row>
    <row r="144" spans="1:34" ht="14.25">
      <c r="A144" s="14" t="s">
        <v>869</v>
      </c>
      <c r="B144" s="15" t="s">
        <v>870</v>
      </c>
      <c r="C144" s="14" t="s">
        <v>871</v>
      </c>
      <c r="D144" s="14" t="s">
        <v>1269</v>
      </c>
      <c r="E144" s="14" t="s">
        <v>1270</v>
      </c>
      <c r="F144" s="15" t="s">
        <v>1271</v>
      </c>
      <c r="G144" s="14" t="s">
        <v>1270</v>
      </c>
      <c r="H144" s="15" t="s">
        <v>1271</v>
      </c>
      <c r="I144" s="14" t="s">
        <v>872</v>
      </c>
      <c r="J144" s="14" t="s">
        <v>873</v>
      </c>
      <c r="K144" s="15" t="s">
        <v>873</v>
      </c>
      <c r="L144" s="14" t="s">
        <v>874</v>
      </c>
      <c r="M144" s="14" t="s">
        <v>875</v>
      </c>
      <c r="N144" s="15" t="s">
        <v>1182</v>
      </c>
      <c r="O144" s="16"/>
      <c r="P144" s="15" t="s">
        <v>876</v>
      </c>
      <c r="Q144" s="17" t="s">
        <v>1184</v>
      </c>
      <c r="R144" s="17" t="s">
        <v>1184</v>
      </c>
      <c r="S144" s="15" t="s">
        <v>1185</v>
      </c>
      <c r="T144" s="15" t="s">
        <v>1184</v>
      </c>
      <c r="U144" s="15" t="s">
        <v>1184</v>
      </c>
      <c r="V144" s="15" t="s">
        <v>1184</v>
      </c>
      <c r="W144" s="18"/>
      <c r="X144" s="17" t="s">
        <v>1184</v>
      </c>
      <c r="Y144" s="18"/>
      <c r="Z144" s="18"/>
      <c r="AA144" s="15" t="s">
        <v>877</v>
      </c>
      <c r="AB144" s="15" t="s">
        <v>878</v>
      </c>
      <c r="AC144" s="15" t="s">
        <v>1278</v>
      </c>
      <c r="AD144" s="15" t="s">
        <v>1351</v>
      </c>
      <c r="AE144" s="15" t="s">
        <v>879</v>
      </c>
      <c r="AF144" s="15" t="s">
        <v>1353</v>
      </c>
      <c r="AG144" s="15" t="s">
        <v>1212</v>
      </c>
      <c r="AH144" s="15" t="s">
        <v>880</v>
      </c>
    </row>
    <row r="145" spans="1:34" ht="14.25">
      <c r="A145" s="14" t="s">
        <v>881</v>
      </c>
      <c r="B145" s="15" t="s">
        <v>882</v>
      </c>
      <c r="C145" s="14" t="s">
        <v>883</v>
      </c>
      <c r="D145" s="14" t="s">
        <v>1236</v>
      </c>
      <c r="E145" s="14" t="s">
        <v>1237</v>
      </c>
      <c r="F145" s="15" t="s">
        <v>1238</v>
      </c>
      <c r="G145" s="14" t="s">
        <v>1237</v>
      </c>
      <c r="H145" s="15" t="s">
        <v>1238</v>
      </c>
      <c r="I145" s="14" t="s">
        <v>884</v>
      </c>
      <c r="J145" s="14" t="s">
        <v>884</v>
      </c>
      <c r="K145" s="15" t="s">
        <v>884</v>
      </c>
      <c r="L145" s="14" t="s">
        <v>885</v>
      </c>
      <c r="M145" s="14" t="s">
        <v>886</v>
      </c>
      <c r="N145" s="15" t="s">
        <v>1182</v>
      </c>
      <c r="O145" s="15" t="s">
        <v>887</v>
      </c>
      <c r="P145" s="15" t="s">
        <v>888</v>
      </c>
      <c r="Q145" s="17" t="s">
        <v>1184</v>
      </c>
      <c r="R145" s="17" t="s">
        <v>1184</v>
      </c>
      <c r="S145" s="15" t="s">
        <v>1185</v>
      </c>
      <c r="T145" s="15" t="s">
        <v>1184</v>
      </c>
      <c r="U145" s="15" t="s">
        <v>1184</v>
      </c>
      <c r="V145" s="15" t="s">
        <v>1184</v>
      </c>
      <c r="W145" s="18"/>
      <c r="X145" s="18"/>
      <c r="Y145" s="17" t="s">
        <v>1184</v>
      </c>
      <c r="Z145" s="18"/>
      <c r="AA145" s="15" t="s">
        <v>889</v>
      </c>
      <c r="AB145" s="15" t="s">
        <v>890</v>
      </c>
      <c r="AC145" s="15" t="s">
        <v>1262</v>
      </c>
      <c r="AD145" s="15" t="s">
        <v>891</v>
      </c>
      <c r="AE145" s="15" t="s">
        <v>892</v>
      </c>
      <c r="AF145" s="15" t="s">
        <v>1381</v>
      </c>
      <c r="AG145" s="15" t="s">
        <v>1232</v>
      </c>
      <c r="AH145" s="15" t="s">
        <v>1265</v>
      </c>
    </row>
    <row r="146" spans="1:34" ht="14.25">
      <c r="A146" s="14" t="s">
        <v>893</v>
      </c>
      <c r="B146" s="15" t="s">
        <v>894</v>
      </c>
      <c r="C146" s="14" t="s">
        <v>895</v>
      </c>
      <c r="D146" s="14" t="s">
        <v>1358</v>
      </c>
      <c r="E146" s="14" t="s">
        <v>1270</v>
      </c>
      <c r="F146" s="15" t="s">
        <v>1271</v>
      </c>
      <c r="G146" s="14" t="s">
        <v>1270</v>
      </c>
      <c r="H146" s="15" t="s">
        <v>1271</v>
      </c>
      <c r="I146" s="14" t="s">
        <v>896</v>
      </c>
      <c r="J146" s="14" t="s">
        <v>896</v>
      </c>
      <c r="K146" s="15" t="s">
        <v>896</v>
      </c>
      <c r="L146" s="14" t="s">
        <v>897</v>
      </c>
      <c r="M146" s="14" t="s">
        <v>898</v>
      </c>
      <c r="N146" s="15" t="s">
        <v>1182</v>
      </c>
      <c r="O146" s="16"/>
      <c r="P146" s="15" t="s">
        <v>899</v>
      </c>
      <c r="Q146" s="17" t="s">
        <v>1184</v>
      </c>
      <c r="R146" s="17" t="s">
        <v>1184</v>
      </c>
      <c r="S146" s="15" t="s">
        <v>1185</v>
      </c>
      <c r="T146" s="15" t="s">
        <v>1184</v>
      </c>
      <c r="U146" s="15" t="s">
        <v>1184</v>
      </c>
      <c r="V146" s="15" t="s">
        <v>1184</v>
      </c>
      <c r="W146" s="18"/>
      <c r="X146" s="17" t="s">
        <v>1184</v>
      </c>
      <c r="Y146" s="18"/>
      <c r="Z146" s="18"/>
      <c r="AA146" s="15" t="s">
        <v>900</v>
      </c>
      <c r="AB146" s="15" t="s">
        <v>901</v>
      </c>
      <c r="AC146" s="15" t="s">
        <v>1290</v>
      </c>
      <c r="AD146" s="15" t="s">
        <v>1189</v>
      </c>
      <c r="AE146" s="15" t="s">
        <v>276</v>
      </c>
      <c r="AF146" s="15" t="s">
        <v>1264</v>
      </c>
      <c r="AG146" s="15" t="s">
        <v>1192</v>
      </c>
      <c r="AH146" s="15" t="s">
        <v>1279</v>
      </c>
    </row>
    <row r="147" spans="1:34" ht="14.25">
      <c r="A147" s="14" t="s">
        <v>902</v>
      </c>
      <c r="B147" s="15" t="s">
        <v>903</v>
      </c>
      <c r="C147" s="14" t="s">
        <v>904</v>
      </c>
      <c r="D147" s="14" t="s">
        <v>1269</v>
      </c>
      <c r="E147" s="14" t="s">
        <v>1270</v>
      </c>
      <c r="F147" s="15" t="s">
        <v>1271</v>
      </c>
      <c r="G147" s="14" t="s">
        <v>1270</v>
      </c>
      <c r="H147" s="15" t="s">
        <v>1271</v>
      </c>
      <c r="I147" s="14" t="s">
        <v>905</v>
      </c>
      <c r="J147" s="14" t="s">
        <v>905</v>
      </c>
      <c r="K147" s="15" t="s">
        <v>905</v>
      </c>
      <c r="L147" s="14" t="s">
        <v>906</v>
      </c>
      <c r="M147" s="14" t="s">
        <v>907</v>
      </c>
      <c r="N147" s="15" t="s">
        <v>1205</v>
      </c>
      <c r="O147" s="15" t="s">
        <v>908</v>
      </c>
      <c r="P147" s="15" t="s">
        <v>909</v>
      </c>
      <c r="Q147" s="17" t="s">
        <v>1184</v>
      </c>
      <c r="R147" s="17" t="s">
        <v>1184</v>
      </c>
      <c r="S147" s="15" t="s">
        <v>1185</v>
      </c>
      <c r="T147" s="16"/>
      <c r="U147" s="15" t="s">
        <v>1184</v>
      </c>
      <c r="V147" s="15" t="s">
        <v>1184</v>
      </c>
      <c r="W147" s="18"/>
      <c r="X147" s="18"/>
      <c r="Y147" s="18"/>
      <c r="Z147" s="18"/>
      <c r="AA147" s="15" t="s">
        <v>910</v>
      </c>
      <c r="AB147" s="15" t="s">
        <v>911</v>
      </c>
      <c r="AC147" s="15" t="s">
        <v>1278</v>
      </c>
      <c r="AD147" s="15" t="s">
        <v>1955</v>
      </c>
      <c r="AE147" s="15" t="s">
        <v>1764</v>
      </c>
      <c r="AF147" s="15" t="s">
        <v>1264</v>
      </c>
      <c r="AG147" s="15" t="s">
        <v>1232</v>
      </c>
      <c r="AH147" s="15" t="s">
        <v>1279</v>
      </c>
    </row>
    <row r="148" spans="1:34" ht="14.25">
      <c r="A148" s="14" t="s">
        <v>912</v>
      </c>
      <c r="B148" s="15" t="s">
        <v>913</v>
      </c>
      <c r="C148" s="14" t="s">
        <v>590</v>
      </c>
      <c r="D148" s="14" t="s">
        <v>1358</v>
      </c>
      <c r="E148" s="14" t="s">
        <v>1270</v>
      </c>
      <c r="F148" s="15" t="s">
        <v>1271</v>
      </c>
      <c r="G148" s="14" t="s">
        <v>1270</v>
      </c>
      <c r="H148" s="15" t="s">
        <v>1271</v>
      </c>
      <c r="I148" s="14" t="s">
        <v>914</v>
      </c>
      <c r="J148" s="14" t="s">
        <v>914</v>
      </c>
      <c r="K148" s="15" t="s">
        <v>914</v>
      </c>
      <c r="L148" s="14" t="s">
        <v>915</v>
      </c>
      <c r="M148" s="14" t="s">
        <v>916</v>
      </c>
      <c r="N148" s="15" t="s">
        <v>1205</v>
      </c>
      <c r="O148" s="16"/>
      <c r="P148" s="15" t="s">
        <v>917</v>
      </c>
      <c r="Q148" s="17" t="s">
        <v>1184</v>
      </c>
      <c r="R148" s="17" t="s">
        <v>1184</v>
      </c>
      <c r="S148" s="15" t="s">
        <v>1185</v>
      </c>
      <c r="T148" s="15" t="s">
        <v>1184</v>
      </c>
      <c r="U148" s="15" t="s">
        <v>1184</v>
      </c>
      <c r="V148" s="15" t="s">
        <v>1184</v>
      </c>
      <c r="W148" s="18"/>
      <c r="X148" s="17" t="s">
        <v>1184</v>
      </c>
      <c r="Y148" s="18"/>
      <c r="Z148" s="18"/>
      <c r="AA148" s="15" t="s">
        <v>918</v>
      </c>
      <c r="AB148" s="15" t="s">
        <v>919</v>
      </c>
      <c r="AC148" s="15" t="s">
        <v>1366</v>
      </c>
      <c r="AD148" s="15" t="s">
        <v>421</v>
      </c>
      <c r="AE148" s="15" t="s">
        <v>599</v>
      </c>
      <c r="AF148" s="15" t="s">
        <v>1249</v>
      </c>
      <c r="AG148" s="15" t="s">
        <v>1232</v>
      </c>
      <c r="AH148" s="15" t="s">
        <v>1279</v>
      </c>
    </row>
    <row r="149" spans="1:34" ht="14.25">
      <c r="A149" s="14" t="s">
        <v>920</v>
      </c>
      <c r="B149" s="16"/>
      <c r="C149" s="14" t="s">
        <v>921</v>
      </c>
      <c r="D149" s="14" t="s">
        <v>1236</v>
      </c>
      <c r="E149" s="14" t="s">
        <v>1237</v>
      </c>
      <c r="F149" s="15" t="s">
        <v>1238</v>
      </c>
      <c r="G149" s="14" t="s">
        <v>1237</v>
      </c>
      <c r="H149" s="15" t="s">
        <v>1238</v>
      </c>
      <c r="I149" s="14" t="s">
        <v>922</v>
      </c>
      <c r="J149" s="14" t="s">
        <v>922</v>
      </c>
      <c r="K149" s="16"/>
      <c r="L149" s="14" t="s">
        <v>923</v>
      </c>
      <c r="M149" s="19"/>
      <c r="N149" s="16"/>
      <c r="O149" s="16"/>
      <c r="P149" s="15" t="s">
        <v>924</v>
      </c>
      <c r="Q149" s="17" t="s">
        <v>1184</v>
      </c>
      <c r="R149" s="18"/>
      <c r="S149" s="16"/>
      <c r="T149" s="16"/>
      <c r="U149" s="16"/>
      <c r="V149" s="16"/>
      <c r="W149" s="18"/>
      <c r="X149" s="18"/>
      <c r="Y149" s="18"/>
      <c r="Z149" s="17" t="s">
        <v>1184</v>
      </c>
      <c r="AA149" s="16"/>
      <c r="AB149" s="16"/>
      <c r="AC149" s="16"/>
      <c r="AD149" s="16"/>
      <c r="AE149" s="16"/>
      <c r="AF149" s="16"/>
      <c r="AG149" s="16"/>
      <c r="AH149" s="15" t="s">
        <v>925</v>
      </c>
    </row>
    <row r="150" spans="1:34" ht="14.25">
      <c r="A150" s="14" t="s">
        <v>926</v>
      </c>
      <c r="B150" s="15" t="s">
        <v>927</v>
      </c>
      <c r="C150" s="14" t="s">
        <v>928</v>
      </c>
      <c r="D150" s="14" t="s">
        <v>1622</v>
      </c>
      <c r="E150" s="14" t="s">
        <v>1623</v>
      </c>
      <c r="F150" s="15" t="s">
        <v>1624</v>
      </c>
      <c r="G150" s="14" t="s">
        <v>1625</v>
      </c>
      <c r="H150" s="15" t="s">
        <v>1626</v>
      </c>
      <c r="I150" s="14" t="s">
        <v>929</v>
      </c>
      <c r="J150" s="14" t="s">
        <v>929</v>
      </c>
      <c r="K150" s="16"/>
      <c r="L150" s="14" t="s">
        <v>930</v>
      </c>
      <c r="M150" s="19"/>
      <c r="N150" s="16"/>
      <c r="O150" s="16"/>
      <c r="P150" s="15" t="s">
        <v>931</v>
      </c>
      <c r="Q150" s="17" t="s">
        <v>1184</v>
      </c>
      <c r="R150" s="18"/>
      <c r="S150" s="16"/>
      <c r="T150" s="16"/>
      <c r="U150" s="16"/>
      <c r="V150" s="16"/>
      <c r="W150" s="18"/>
      <c r="X150" s="18"/>
      <c r="Y150" s="18"/>
      <c r="Z150" s="17" t="s">
        <v>1184</v>
      </c>
      <c r="AA150" s="16"/>
      <c r="AB150" s="16"/>
      <c r="AC150" s="16"/>
      <c r="AD150" s="16"/>
      <c r="AE150" s="16"/>
      <c r="AF150" s="16"/>
      <c r="AG150" s="16"/>
      <c r="AH150" s="15" t="s">
        <v>932</v>
      </c>
    </row>
    <row r="151" spans="1:34" ht="14.25">
      <c r="A151" s="14" t="s">
        <v>933</v>
      </c>
      <c r="B151" s="15" t="s">
        <v>934</v>
      </c>
      <c r="C151" s="14" t="s">
        <v>935</v>
      </c>
      <c r="D151" s="14" t="s">
        <v>936</v>
      </c>
      <c r="E151" s="14" t="s">
        <v>937</v>
      </c>
      <c r="F151" s="15" t="s">
        <v>938</v>
      </c>
      <c r="G151" s="14" t="s">
        <v>939</v>
      </c>
      <c r="H151" s="15" t="s">
        <v>940</v>
      </c>
      <c r="I151" s="14" t="s">
        <v>941</v>
      </c>
      <c r="J151" s="19"/>
      <c r="K151" s="16"/>
      <c r="L151" s="14" t="s">
        <v>942</v>
      </c>
      <c r="M151" s="14" t="s">
        <v>943</v>
      </c>
      <c r="N151" s="16"/>
      <c r="O151" s="16"/>
      <c r="P151" s="15" t="s">
        <v>944</v>
      </c>
      <c r="Q151" s="17" t="s">
        <v>1184</v>
      </c>
      <c r="R151" s="18"/>
      <c r="S151" s="16"/>
      <c r="T151" s="16"/>
      <c r="U151" s="16"/>
      <c r="V151" s="16"/>
      <c r="W151" s="18"/>
      <c r="X151" s="18"/>
      <c r="Y151" s="18"/>
      <c r="Z151" s="17" t="s">
        <v>1184</v>
      </c>
      <c r="AA151" s="16"/>
      <c r="AB151" s="16"/>
      <c r="AC151" s="16"/>
      <c r="AD151" s="16"/>
      <c r="AE151" s="16"/>
      <c r="AF151" s="16"/>
      <c r="AG151" s="16"/>
      <c r="AH151" s="15" t="s">
        <v>945</v>
      </c>
    </row>
    <row r="152" spans="1:34" ht="14.25">
      <c r="A152" s="14" t="s">
        <v>946</v>
      </c>
      <c r="B152" s="16"/>
      <c r="C152" s="14" t="s">
        <v>947</v>
      </c>
      <c r="D152" s="14" t="s">
        <v>1197</v>
      </c>
      <c r="E152" s="14" t="s">
        <v>1198</v>
      </c>
      <c r="F152" s="15" t="s">
        <v>1199</v>
      </c>
      <c r="G152" s="14" t="s">
        <v>1200</v>
      </c>
      <c r="H152" s="15" t="s">
        <v>1201</v>
      </c>
      <c r="I152" s="14" t="s">
        <v>948</v>
      </c>
      <c r="J152" s="14" t="s">
        <v>948</v>
      </c>
      <c r="K152" s="16"/>
      <c r="L152" s="14" t="s">
        <v>949</v>
      </c>
      <c r="M152" s="19"/>
      <c r="N152" s="16"/>
      <c r="O152" s="16"/>
      <c r="P152" s="15" t="s">
        <v>950</v>
      </c>
      <c r="Q152" s="17" t="s">
        <v>1184</v>
      </c>
      <c r="R152" s="18"/>
      <c r="S152" s="16"/>
      <c r="T152" s="16"/>
      <c r="U152" s="16"/>
      <c r="V152" s="16"/>
      <c r="W152" s="18"/>
      <c r="X152" s="18"/>
      <c r="Y152" s="18"/>
      <c r="Z152" s="17" t="s">
        <v>1184</v>
      </c>
      <c r="AA152" s="16"/>
      <c r="AB152" s="16"/>
      <c r="AC152" s="16"/>
      <c r="AD152" s="16"/>
      <c r="AE152" s="16"/>
      <c r="AF152" s="16"/>
      <c r="AG152" s="16"/>
      <c r="AH152" s="16" t="s">
        <v>951</v>
      </c>
    </row>
    <row r="153" spans="1:34" ht="14.25">
      <c r="A153" s="14" t="s">
        <v>952</v>
      </c>
      <c r="B153" s="16"/>
      <c r="C153" s="14" t="s">
        <v>953</v>
      </c>
      <c r="D153" s="14" t="s">
        <v>1622</v>
      </c>
      <c r="E153" s="14" t="s">
        <v>1623</v>
      </c>
      <c r="F153" s="15" t="s">
        <v>1624</v>
      </c>
      <c r="G153" s="14" t="s">
        <v>954</v>
      </c>
      <c r="H153" s="15" t="s">
        <v>955</v>
      </c>
      <c r="I153" s="14" t="s">
        <v>956</v>
      </c>
      <c r="J153" s="19"/>
      <c r="K153" s="16"/>
      <c r="L153" s="14" t="s">
        <v>957</v>
      </c>
      <c r="M153" s="19"/>
      <c r="N153" s="16"/>
      <c r="O153" s="16"/>
      <c r="P153" s="15" t="s">
        <v>958</v>
      </c>
      <c r="Q153" s="17" t="s">
        <v>1184</v>
      </c>
      <c r="R153" s="18"/>
      <c r="S153" s="16"/>
      <c r="T153" s="16"/>
      <c r="U153" s="16"/>
      <c r="V153" s="16"/>
      <c r="W153" s="17" t="s">
        <v>1184</v>
      </c>
      <c r="X153" s="18"/>
      <c r="Y153" s="17" t="s">
        <v>1184</v>
      </c>
      <c r="Z153" s="18"/>
      <c r="AA153" s="16"/>
      <c r="AB153" s="16"/>
      <c r="AC153" s="16"/>
      <c r="AD153" s="16"/>
      <c r="AE153" s="16"/>
      <c r="AF153" s="16"/>
      <c r="AG153" s="16"/>
      <c r="AH153" s="15" t="s">
        <v>959</v>
      </c>
    </row>
    <row r="154" spans="1:34" ht="14.25">
      <c r="A154" s="14" t="s">
        <v>960</v>
      </c>
      <c r="B154" s="16"/>
      <c r="C154" s="14" t="s">
        <v>961</v>
      </c>
      <c r="D154" s="14" t="s">
        <v>1315</v>
      </c>
      <c r="E154" s="14" t="s">
        <v>1316</v>
      </c>
      <c r="F154" s="15" t="s">
        <v>1317</v>
      </c>
      <c r="G154" s="14" t="s">
        <v>1318</v>
      </c>
      <c r="H154" s="15" t="s">
        <v>1319</v>
      </c>
      <c r="I154" s="14" t="s">
        <v>962</v>
      </c>
      <c r="J154" s="19"/>
      <c r="K154" s="16"/>
      <c r="L154" s="19"/>
      <c r="M154" s="19"/>
      <c r="N154" s="16"/>
      <c r="O154" s="16"/>
      <c r="P154" s="16"/>
      <c r="Q154" s="17" t="s">
        <v>1184</v>
      </c>
      <c r="R154" s="18"/>
      <c r="S154" s="16"/>
      <c r="T154" s="16"/>
      <c r="U154" s="16"/>
      <c r="V154" s="16"/>
      <c r="W154" s="17" t="s">
        <v>1184</v>
      </c>
      <c r="X154" s="18"/>
      <c r="Y154" s="18"/>
      <c r="Z154" s="18"/>
      <c r="AA154" s="16"/>
      <c r="AB154" s="16"/>
      <c r="AC154" s="16"/>
      <c r="AD154" s="16"/>
      <c r="AE154" s="16"/>
      <c r="AF154" s="16"/>
      <c r="AG154" s="16"/>
      <c r="AH154" s="16" t="s">
        <v>963</v>
      </c>
    </row>
    <row r="155" spans="1:34" ht="14.25">
      <c r="A155" s="14" t="s">
        <v>964</v>
      </c>
      <c r="B155" s="16"/>
      <c r="C155" s="14" t="s">
        <v>965</v>
      </c>
      <c r="D155" s="14" t="s">
        <v>1327</v>
      </c>
      <c r="E155" s="14" t="s">
        <v>1328</v>
      </c>
      <c r="F155" s="15" t="s">
        <v>1329</v>
      </c>
      <c r="G155" s="14" t="s">
        <v>966</v>
      </c>
      <c r="H155" s="15" t="s">
        <v>967</v>
      </c>
      <c r="I155" s="14" t="s">
        <v>968</v>
      </c>
      <c r="J155" s="19"/>
      <c r="K155" s="16"/>
      <c r="L155" s="19"/>
      <c r="M155" s="19"/>
      <c r="N155" s="16"/>
      <c r="O155" s="16"/>
      <c r="P155" s="15" t="s">
        <v>969</v>
      </c>
      <c r="Q155" s="17" t="s">
        <v>1184</v>
      </c>
      <c r="R155" s="18"/>
      <c r="S155" s="16"/>
      <c r="T155" s="16"/>
      <c r="U155" s="16"/>
      <c r="V155" s="16"/>
      <c r="W155" s="17" t="s">
        <v>1184</v>
      </c>
      <c r="X155" s="18"/>
      <c r="Y155" s="17" t="s">
        <v>1184</v>
      </c>
      <c r="Z155" s="18"/>
      <c r="AA155" s="16"/>
      <c r="AB155" s="16"/>
      <c r="AC155" s="16"/>
      <c r="AD155" s="16"/>
      <c r="AE155" s="16"/>
      <c r="AF155" s="16"/>
      <c r="AG155" s="16"/>
      <c r="AH155" s="15" t="s">
        <v>970</v>
      </c>
    </row>
    <row r="156" spans="1:34" ht="14.25">
      <c r="A156" s="14" t="s">
        <v>971</v>
      </c>
      <c r="B156" s="15" t="s">
        <v>972</v>
      </c>
      <c r="C156" s="14" t="s">
        <v>973</v>
      </c>
      <c r="D156" s="14" t="s">
        <v>1315</v>
      </c>
      <c r="E156" s="14" t="s">
        <v>1316</v>
      </c>
      <c r="F156" s="15" t="s">
        <v>1317</v>
      </c>
      <c r="G156" s="14" t="s">
        <v>1318</v>
      </c>
      <c r="H156" s="15" t="s">
        <v>1319</v>
      </c>
      <c r="I156" s="14" t="s">
        <v>974</v>
      </c>
      <c r="J156" s="14" t="s">
        <v>974</v>
      </c>
      <c r="K156" s="15" t="s">
        <v>974</v>
      </c>
      <c r="L156" s="14" t="s">
        <v>975</v>
      </c>
      <c r="M156" s="14" t="s">
        <v>976</v>
      </c>
      <c r="N156" s="15" t="s">
        <v>1205</v>
      </c>
      <c r="O156" s="16"/>
      <c r="P156" s="15" t="s">
        <v>977</v>
      </c>
      <c r="Q156" s="17" t="s">
        <v>1184</v>
      </c>
      <c r="R156" s="17" t="s">
        <v>1184</v>
      </c>
      <c r="S156" s="15" t="s">
        <v>1185</v>
      </c>
      <c r="T156" s="15" t="s">
        <v>1184</v>
      </c>
      <c r="U156" s="15" t="s">
        <v>1184</v>
      </c>
      <c r="V156" s="15" t="s">
        <v>1184</v>
      </c>
      <c r="W156" s="18"/>
      <c r="X156" s="17" t="s">
        <v>1184</v>
      </c>
      <c r="Y156" s="18"/>
      <c r="Z156" s="18"/>
      <c r="AA156" s="15" t="s">
        <v>978</v>
      </c>
      <c r="AB156" s="15" t="s">
        <v>979</v>
      </c>
      <c r="AC156" s="15" t="s">
        <v>773</v>
      </c>
      <c r="AD156" s="15" t="s">
        <v>1351</v>
      </c>
      <c r="AE156" s="15" t="s">
        <v>294</v>
      </c>
      <c r="AF156" s="15" t="s">
        <v>1353</v>
      </c>
      <c r="AG156" s="15" t="s">
        <v>1212</v>
      </c>
      <c r="AH156" s="15" t="s">
        <v>980</v>
      </c>
    </row>
    <row r="157" spans="1:34" ht="14.25">
      <c r="A157" s="14" t="s">
        <v>981</v>
      </c>
      <c r="B157" s="15" t="s">
        <v>982</v>
      </c>
      <c r="C157" s="14" t="s">
        <v>983</v>
      </c>
      <c r="D157" s="14" t="s">
        <v>1552</v>
      </c>
      <c r="E157" s="14" t="s">
        <v>1553</v>
      </c>
      <c r="F157" s="15" t="s">
        <v>1554</v>
      </c>
      <c r="G157" s="14" t="s">
        <v>1563</v>
      </c>
      <c r="H157" s="15" t="s">
        <v>1564</v>
      </c>
      <c r="I157" s="14" t="s">
        <v>984</v>
      </c>
      <c r="J157" s="14" t="s">
        <v>984</v>
      </c>
      <c r="K157" s="15" t="s">
        <v>984</v>
      </c>
      <c r="L157" s="14" t="s">
        <v>985</v>
      </c>
      <c r="M157" s="14" t="s">
        <v>986</v>
      </c>
      <c r="N157" s="15" t="s">
        <v>1182</v>
      </c>
      <c r="O157" s="16"/>
      <c r="P157" s="15" t="s">
        <v>987</v>
      </c>
      <c r="Q157" s="17" t="s">
        <v>1184</v>
      </c>
      <c r="R157" s="17" t="s">
        <v>1184</v>
      </c>
      <c r="S157" s="15" t="s">
        <v>1185</v>
      </c>
      <c r="T157" s="15" t="s">
        <v>1184</v>
      </c>
      <c r="U157" s="15" t="s">
        <v>1184</v>
      </c>
      <c r="V157" s="15" t="s">
        <v>1184</v>
      </c>
      <c r="W157" s="18"/>
      <c r="X157" s="17" t="s">
        <v>1184</v>
      </c>
      <c r="Y157" s="18"/>
      <c r="Z157" s="18"/>
      <c r="AA157" s="15" t="s">
        <v>988</v>
      </c>
      <c r="AB157" s="15" t="s">
        <v>989</v>
      </c>
      <c r="AC157" s="15" t="s">
        <v>990</v>
      </c>
      <c r="AD157" s="15" t="s">
        <v>1189</v>
      </c>
      <c r="AE157" s="15" t="s">
        <v>294</v>
      </c>
      <c r="AF157" s="15" t="s">
        <v>1264</v>
      </c>
      <c r="AG157" s="15" t="s">
        <v>1192</v>
      </c>
      <c r="AH157" s="15" t="s">
        <v>991</v>
      </c>
    </row>
    <row r="158" spans="1:34" ht="14.25">
      <c r="A158" s="14" t="s">
        <v>992</v>
      </c>
      <c r="B158" s="15" t="s">
        <v>993</v>
      </c>
      <c r="C158" s="14" t="s">
        <v>994</v>
      </c>
      <c r="D158" s="14" t="s">
        <v>1358</v>
      </c>
      <c r="E158" s="14" t="s">
        <v>1270</v>
      </c>
      <c r="F158" s="15" t="s">
        <v>1271</v>
      </c>
      <c r="G158" s="14" t="s">
        <v>1270</v>
      </c>
      <c r="H158" s="15" t="s">
        <v>1271</v>
      </c>
      <c r="I158" s="14" t="s">
        <v>995</v>
      </c>
      <c r="J158" s="14" t="s">
        <v>995</v>
      </c>
      <c r="K158" s="15" t="s">
        <v>995</v>
      </c>
      <c r="L158" s="14" t="s">
        <v>996</v>
      </c>
      <c r="M158" s="14" t="s">
        <v>997</v>
      </c>
      <c r="N158" s="15" t="s">
        <v>1205</v>
      </c>
      <c r="O158" s="16"/>
      <c r="P158" s="15" t="s">
        <v>998</v>
      </c>
      <c r="Q158" s="17" t="s">
        <v>1184</v>
      </c>
      <c r="R158" s="17" t="s">
        <v>1184</v>
      </c>
      <c r="S158" s="15" t="s">
        <v>1185</v>
      </c>
      <c r="T158" s="15" t="s">
        <v>1184</v>
      </c>
      <c r="U158" s="15" t="s">
        <v>1184</v>
      </c>
      <c r="V158" s="15" t="s">
        <v>1184</v>
      </c>
      <c r="W158" s="18"/>
      <c r="X158" s="18"/>
      <c r="Y158" s="18"/>
      <c r="Z158" s="18"/>
      <c r="AA158" s="15" t="s">
        <v>999</v>
      </c>
      <c r="AB158" s="15" t="s">
        <v>1000</v>
      </c>
      <c r="AC158" s="15" t="s">
        <v>1366</v>
      </c>
      <c r="AD158" s="15" t="s">
        <v>1310</v>
      </c>
      <c r="AE158" s="15" t="s">
        <v>1001</v>
      </c>
      <c r="AF158" s="15" t="s">
        <v>1249</v>
      </c>
      <c r="AG158" s="15" t="s">
        <v>1212</v>
      </c>
      <c r="AH158" s="15" t="s">
        <v>1279</v>
      </c>
    </row>
    <row r="159" spans="1:34" ht="14.25">
      <c r="A159" s="14" t="s">
        <v>1002</v>
      </c>
      <c r="B159" s="15" t="s">
        <v>1003</v>
      </c>
      <c r="C159" s="14" t="s">
        <v>1004</v>
      </c>
      <c r="D159" s="14" t="s">
        <v>1521</v>
      </c>
      <c r="E159" s="14" t="s">
        <v>1297</v>
      </c>
      <c r="F159" s="15" t="s">
        <v>1298</v>
      </c>
      <c r="G159" s="14" t="s">
        <v>1299</v>
      </c>
      <c r="H159" s="15" t="s">
        <v>1300</v>
      </c>
      <c r="I159" s="14" t="s">
        <v>1005</v>
      </c>
      <c r="J159" s="14" t="s">
        <v>1005</v>
      </c>
      <c r="K159" s="15" t="s">
        <v>1005</v>
      </c>
      <c r="L159" s="14" t="s">
        <v>1006</v>
      </c>
      <c r="M159" s="14" t="s">
        <v>1007</v>
      </c>
      <c r="N159" s="15" t="s">
        <v>1205</v>
      </c>
      <c r="O159" s="16"/>
      <c r="P159" s="16"/>
      <c r="Q159" s="17" t="s">
        <v>1184</v>
      </c>
      <c r="R159" s="17" t="s">
        <v>1184</v>
      </c>
      <c r="S159" s="15" t="s">
        <v>1185</v>
      </c>
      <c r="T159" s="15" t="s">
        <v>1184</v>
      </c>
      <c r="U159" s="15" t="s">
        <v>1184</v>
      </c>
      <c r="V159" s="15" t="s">
        <v>1184</v>
      </c>
      <c r="W159" s="18"/>
      <c r="X159" s="17" t="s">
        <v>1184</v>
      </c>
      <c r="Y159" s="18"/>
      <c r="Z159" s="18"/>
      <c r="AA159" s="15" t="s">
        <v>1008</v>
      </c>
      <c r="AB159" s="15" t="s">
        <v>1009</v>
      </c>
      <c r="AC159" s="15" t="s">
        <v>1750</v>
      </c>
      <c r="AD159" s="15" t="s">
        <v>1351</v>
      </c>
      <c r="AE159" s="15" t="s">
        <v>1352</v>
      </c>
      <c r="AF159" s="15" t="s">
        <v>1353</v>
      </c>
      <c r="AG159" s="15" t="s">
        <v>1212</v>
      </c>
      <c r="AH159" s="16" t="s">
        <v>1010</v>
      </c>
    </row>
    <row r="160" spans="1:34" ht="14.25">
      <c r="A160" s="14" t="s">
        <v>1011</v>
      </c>
      <c r="B160" s="15" t="s">
        <v>1012</v>
      </c>
      <c r="C160" s="14" t="s">
        <v>1013</v>
      </c>
      <c r="D160" s="14" t="s">
        <v>1269</v>
      </c>
      <c r="E160" s="14" t="s">
        <v>1404</v>
      </c>
      <c r="F160" s="15" t="s">
        <v>1405</v>
      </c>
      <c r="G160" s="14" t="s">
        <v>394</v>
      </c>
      <c r="H160" s="15" t="s">
        <v>395</v>
      </c>
      <c r="I160" s="14" t="s">
        <v>1014</v>
      </c>
      <c r="J160" s="14" t="s">
        <v>1014</v>
      </c>
      <c r="K160" s="15" t="s">
        <v>1014</v>
      </c>
      <c r="L160" s="14" t="s">
        <v>1015</v>
      </c>
      <c r="M160" s="14" t="s">
        <v>1016</v>
      </c>
      <c r="N160" s="15" t="s">
        <v>1205</v>
      </c>
      <c r="O160" s="16"/>
      <c r="P160" s="15" t="s">
        <v>1017</v>
      </c>
      <c r="Q160" s="17" t="s">
        <v>1184</v>
      </c>
      <c r="R160" s="17" t="s">
        <v>1184</v>
      </c>
      <c r="S160" s="15" t="s">
        <v>1185</v>
      </c>
      <c r="T160" s="15" t="s">
        <v>1184</v>
      </c>
      <c r="U160" s="15" t="s">
        <v>1184</v>
      </c>
      <c r="V160" s="15" t="s">
        <v>1184</v>
      </c>
      <c r="W160" s="18"/>
      <c r="X160" s="17" t="s">
        <v>1184</v>
      </c>
      <c r="Y160" s="18"/>
      <c r="Z160" s="18"/>
      <c r="AA160" s="15" t="s">
        <v>1018</v>
      </c>
      <c r="AB160" s="15" t="s">
        <v>1019</v>
      </c>
      <c r="AC160" s="15" t="s">
        <v>1278</v>
      </c>
      <c r="AD160" s="15" t="s">
        <v>1507</v>
      </c>
      <c r="AE160" s="15" t="s">
        <v>2019</v>
      </c>
      <c r="AF160" s="15" t="s">
        <v>1353</v>
      </c>
      <c r="AG160" s="15" t="s">
        <v>1212</v>
      </c>
      <c r="AH160" s="15" t="s">
        <v>408</v>
      </c>
    </row>
    <row r="161" spans="1:34" ht="14.25">
      <c r="A161" s="14" t="s">
        <v>1020</v>
      </c>
      <c r="B161" s="15" t="s">
        <v>1021</v>
      </c>
      <c r="C161" s="14" t="s">
        <v>1022</v>
      </c>
      <c r="D161" s="14" t="s">
        <v>1552</v>
      </c>
      <c r="E161" s="14" t="s">
        <v>1553</v>
      </c>
      <c r="F161" s="15" t="s">
        <v>1554</v>
      </c>
      <c r="G161" s="14" t="s">
        <v>359</v>
      </c>
      <c r="H161" s="15" t="s">
        <v>360</v>
      </c>
      <c r="I161" s="14" t="s">
        <v>1023</v>
      </c>
      <c r="J161" s="14" t="s">
        <v>1023</v>
      </c>
      <c r="K161" s="15" t="s">
        <v>1023</v>
      </c>
      <c r="L161" s="14" t="s">
        <v>1024</v>
      </c>
      <c r="M161" s="14" t="s">
        <v>1025</v>
      </c>
      <c r="N161" s="15" t="s">
        <v>1182</v>
      </c>
      <c r="O161" s="16"/>
      <c r="P161" s="15" t="s">
        <v>1026</v>
      </c>
      <c r="Q161" s="17" t="s">
        <v>1184</v>
      </c>
      <c r="R161" s="17" t="s">
        <v>1184</v>
      </c>
      <c r="S161" s="15" t="s">
        <v>1185</v>
      </c>
      <c r="T161" s="15" t="s">
        <v>1184</v>
      </c>
      <c r="U161" s="15" t="s">
        <v>1184</v>
      </c>
      <c r="V161" s="15" t="s">
        <v>1184</v>
      </c>
      <c r="W161" s="17" t="s">
        <v>1184</v>
      </c>
      <c r="X161" s="17" t="s">
        <v>1184</v>
      </c>
      <c r="Y161" s="17" t="s">
        <v>1184</v>
      </c>
      <c r="Z161" s="18"/>
      <c r="AA161" s="15" t="s">
        <v>1027</v>
      </c>
      <c r="AB161" s="15" t="s">
        <v>1028</v>
      </c>
      <c r="AC161" s="15" t="s">
        <v>368</v>
      </c>
      <c r="AD161" s="16"/>
      <c r="AE161" s="15" t="s">
        <v>1029</v>
      </c>
      <c r="AF161" s="15" t="s">
        <v>1264</v>
      </c>
      <c r="AG161" s="15" t="s">
        <v>1192</v>
      </c>
      <c r="AH161" s="15" t="s">
        <v>1030</v>
      </c>
    </row>
    <row r="162" spans="1:34" ht="14.25">
      <c r="A162" s="14" t="s">
        <v>1031</v>
      </c>
      <c r="B162" s="15" t="s">
        <v>1032</v>
      </c>
      <c r="C162" s="14" t="s">
        <v>1033</v>
      </c>
      <c r="D162" s="14" t="s">
        <v>1174</v>
      </c>
      <c r="E162" s="14" t="s">
        <v>1175</v>
      </c>
      <c r="F162" s="15" t="s">
        <v>1176</v>
      </c>
      <c r="G162" s="14" t="s">
        <v>1780</v>
      </c>
      <c r="H162" s="15" t="s">
        <v>1781</v>
      </c>
      <c r="I162" s="14" t="s">
        <v>1034</v>
      </c>
      <c r="J162" s="14" t="s">
        <v>1034</v>
      </c>
      <c r="K162" s="16"/>
      <c r="L162" s="19"/>
      <c r="M162" s="19"/>
      <c r="N162" s="16"/>
      <c r="O162" s="16"/>
      <c r="P162" s="16"/>
      <c r="Q162" s="17" t="s">
        <v>1184</v>
      </c>
      <c r="R162" s="18"/>
      <c r="S162" s="16"/>
      <c r="T162" s="16"/>
      <c r="U162" s="16"/>
      <c r="V162" s="16"/>
      <c r="W162" s="18"/>
      <c r="X162" s="18"/>
      <c r="Y162" s="17" t="s">
        <v>1184</v>
      </c>
      <c r="Z162" s="18"/>
      <c r="AA162" s="16"/>
      <c r="AB162" s="16"/>
      <c r="AC162" s="16"/>
      <c r="AD162" s="16"/>
      <c r="AE162" s="16"/>
      <c r="AF162" s="16"/>
      <c r="AG162" s="16"/>
      <c r="AH162" s="15" t="s">
        <v>1793</v>
      </c>
    </row>
    <row r="163" spans="1:34" ht="14.25">
      <c r="A163" s="14" t="s">
        <v>1035</v>
      </c>
      <c r="B163" s="15" t="s">
        <v>1036</v>
      </c>
      <c r="C163" s="14" t="s">
        <v>1037</v>
      </c>
      <c r="D163" s="14" t="s">
        <v>1622</v>
      </c>
      <c r="E163" s="14" t="s">
        <v>1623</v>
      </c>
      <c r="F163" s="15" t="s">
        <v>1624</v>
      </c>
      <c r="G163" s="14" t="s">
        <v>1625</v>
      </c>
      <c r="H163" s="15" t="s">
        <v>1626</v>
      </c>
      <c r="I163" s="14" t="s">
        <v>1038</v>
      </c>
      <c r="J163" s="14" t="s">
        <v>1038</v>
      </c>
      <c r="K163" s="15" t="s">
        <v>1038</v>
      </c>
      <c r="L163" s="14" t="s">
        <v>1039</v>
      </c>
      <c r="M163" s="14" t="s">
        <v>1040</v>
      </c>
      <c r="N163" s="15" t="s">
        <v>1205</v>
      </c>
      <c r="O163" s="16"/>
      <c r="P163" s="15" t="s">
        <v>1041</v>
      </c>
      <c r="Q163" s="17" t="s">
        <v>1184</v>
      </c>
      <c r="R163" s="17" t="s">
        <v>1184</v>
      </c>
      <c r="S163" s="15" t="s">
        <v>1185</v>
      </c>
      <c r="T163" s="15" t="s">
        <v>1184</v>
      </c>
      <c r="U163" s="15" t="s">
        <v>1184</v>
      </c>
      <c r="V163" s="15" t="s">
        <v>1184</v>
      </c>
      <c r="W163" s="18"/>
      <c r="X163" s="18"/>
      <c r="Y163" s="18"/>
      <c r="Z163" s="18"/>
      <c r="AA163" s="15" t="s">
        <v>1042</v>
      </c>
      <c r="AB163" s="15" t="s">
        <v>1043</v>
      </c>
      <c r="AC163" s="15" t="s">
        <v>1044</v>
      </c>
      <c r="AD163" s="15" t="s">
        <v>1351</v>
      </c>
      <c r="AE163" s="15" t="s">
        <v>294</v>
      </c>
      <c r="AF163" s="15" t="s">
        <v>1353</v>
      </c>
      <c r="AG163" s="15" t="s">
        <v>1212</v>
      </c>
      <c r="AH163" s="15" t="s">
        <v>1045</v>
      </c>
    </row>
    <row r="164" spans="1:34" ht="14.25">
      <c r="A164" s="14" t="s">
        <v>1046</v>
      </c>
      <c r="B164" s="16"/>
      <c r="C164" s="14" t="s">
        <v>1047</v>
      </c>
      <c r="D164" s="14" t="s">
        <v>1845</v>
      </c>
      <c r="E164" s="14" t="s">
        <v>1846</v>
      </c>
      <c r="F164" s="15" t="s">
        <v>1847</v>
      </c>
      <c r="G164" s="14" t="s">
        <v>1048</v>
      </c>
      <c r="H164" s="15" t="s">
        <v>1049</v>
      </c>
      <c r="I164" s="14" t="s">
        <v>1050</v>
      </c>
      <c r="J164" s="19"/>
      <c r="K164" s="16"/>
      <c r="L164" s="14" t="s">
        <v>1051</v>
      </c>
      <c r="M164" s="19"/>
      <c r="N164" s="16"/>
      <c r="O164" s="16"/>
      <c r="P164" s="15" t="s">
        <v>1052</v>
      </c>
      <c r="Q164" s="17" t="s">
        <v>1184</v>
      </c>
      <c r="R164" s="18"/>
      <c r="S164" s="16"/>
      <c r="T164" s="16"/>
      <c r="U164" s="16"/>
      <c r="V164" s="16"/>
      <c r="W164" s="17" t="s">
        <v>1184</v>
      </c>
      <c r="X164" s="18"/>
      <c r="Y164" s="18"/>
      <c r="Z164" s="18"/>
      <c r="AA164" s="15" t="s">
        <v>1053</v>
      </c>
      <c r="AB164" s="16"/>
      <c r="AC164" s="16"/>
      <c r="AD164" s="16"/>
      <c r="AE164" s="16"/>
      <c r="AF164" s="16"/>
      <c r="AG164" s="16"/>
      <c r="AH164" s="15" t="s">
        <v>1054</v>
      </c>
    </row>
    <row r="165" spans="1:34" ht="14.25">
      <c r="A165" s="14" t="s">
        <v>1055</v>
      </c>
      <c r="B165" s="15" t="s">
        <v>1055</v>
      </c>
      <c r="C165" s="14" t="s">
        <v>1056</v>
      </c>
      <c r="D165" s="14" t="s">
        <v>1174</v>
      </c>
      <c r="E165" s="14" t="s">
        <v>1175</v>
      </c>
      <c r="F165" s="15" t="s">
        <v>1176</v>
      </c>
      <c r="G165" s="14" t="s">
        <v>1177</v>
      </c>
      <c r="H165" s="15" t="s">
        <v>1178</v>
      </c>
      <c r="I165" s="14" t="s">
        <v>1057</v>
      </c>
      <c r="J165" s="14" t="s">
        <v>1057</v>
      </c>
      <c r="K165" s="15" t="s">
        <v>1057</v>
      </c>
      <c r="L165" s="14" t="s">
        <v>1058</v>
      </c>
      <c r="M165" s="14" t="s">
        <v>1059</v>
      </c>
      <c r="N165" s="15" t="s">
        <v>1205</v>
      </c>
      <c r="O165" s="15" t="s">
        <v>1060</v>
      </c>
      <c r="P165" s="15" t="s">
        <v>1061</v>
      </c>
      <c r="Q165" s="17" t="s">
        <v>1184</v>
      </c>
      <c r="R165" s="18"/>
      <c r="S165" s="16"/>
      <c r="T165" s="16"/>
      <c r="U165" s="16"/>
      <c r="V165" s="16"/>
      <c r="W165" s="18"/>
      <c r="X165" s="17" t="s">
        <v>1184</v>
      </c>
      <c r="Y165" s="18"/>
      <c r="Z165" s="18"/>
      <c r="AA165" s="15" t="s">
        <v>1062</v>
      </c>
      <c r="AB165" s="15" t="s">
        <v>1063</v>
      </c>
      <c r="AC165" s="15" t="s">
        <v>1188</v>
      </c>
      <c r="AD165" s="15" t="s">
        <v>1507</v>
      </c>
      <c r="AE165" s="15" t="s">
        <v>1064</v>
      </c>
      <c r="AF165" s="15" t="s">
        <v>1353</v>
      </c>
      <c r="AG165" s="15" t="s">
        <v>1212</v>
      </c>
      <c r="AH165" s="15" t="s">
        <v>1193</v>
      </c>
    </row>
    <row r="166" spans="1:34" ht="14.25">
      <c r="A166" s="14" t="s">
        <v>349</v>
      </c>
      <c r="B166" s="15" t="s">
        <v>1065</v>
      </c>
      <c r="C166" s="14" t="s">
        <v>1066</v>
      </c>
      <c r="D166" s="14" t="s">
        <v>1562</v>
      </c>
      <c r="E166" s="14" t="s">
        <v>1270</v>
      </c>
      <c r="F166" s="15" t="s">
        <v>1271</v>
      </c>
      <c r="G166" s="14" t="s">
        <v>1270</v>
      </c>
      <c r="H166" s="15" t="s">
        <v>1271</v>
      </c>
      <c r="I166" s="14" t="s">
        <v>1067</v>
      </c>
      <c r="J166" s="14" t="s">
        <v>1067</v>
      </c>
      <c r="K166" s="15" t="s">
        <v>1067</v>
      </c>
      <c r="L166" s="14" t="s">
        <v>1068</v>
      </c>
      <c r="M166" s="14" t="s">
        <v>1069</v>
      </c>
      <c r="N166" s="15" t="s">
        <v>1205</v>
      </c>
      <c r="O166" s="16"/>
      <c r="P166" s="15" t="s">
        <v>1070</v>
      </c>
      <c r="Q166" s="17" t="s">
        <v>1184</v>
      </c>
      <c r="R166" s="17" t="s">
        <v>1184</v>
      </c>
      <c r="S166" s="15" t="s">
        <v>1185</v>
      </c>
      <c r="T166" s="15" t="s">
        <v>1184</v>
      </c>
      <c r="U166" s="15" t="s">
        <v>1184</v>
      </c>
      <c r="V166" s="15" t="s">
        <v>1184</v>
      </c>
      <c r="W166" s="18"/>
      <c r="X166" s="17" t="s">
        <v>1184</v>
      </c>
      <c r="Y166" s="18"/>
      <c r="Z166" s="18"/>
      <c r="AA166" s="16"/>
      <c r="AB166" s="16"/>
      <c r="AC166" s="16"/>
      <c r="AD166" s="16"/>
      <c r="AE166" s="16"/>
      <c r="AF166" s="16"/>
      <c r="AG166" s="16"/>
      <c r="AH166" s="15" t="s">
        <v>1279</v>
      </c>
    </row>
    <row r="167" spans="1:34" ht="14.25">
      <c r="A167" s="14" t="s">
        <v>1071</v>
      </c>
      <c r="B167" s="15" t="s">
        <v>1072</v>
      </c>
      <c r="C167" s="14" t="s">
        <v>1073</v>
      </c>
      <c r="D167" s="14" t="s">
        <v>1643</v>
      </c>
      <c r="E167" s="14" t="s">
        <v>1644</v>
      </c>
      <c r="F167" s="15" t="s">
        <v>1645</v>
      </c>
      <c r="G167" s="14" t="s">
        <v>1074</v>
      </c>
      <c r="H167" s="15" t="s">
        <v>1075</v>
      </c>
      <c r="I167" s="14" t="s">
        <v>1076</v>
      </c>
      <c r="J167" s="14" t="s">
        <v>1076</v>
      </c>
      <c r="K167" s="15" t="s">
        <v>1076</v>
      </c>
      <c r="L167" s="14" t="s">
        <v>1077</v>
      </c>
      <c r="M167" s="14" t="s">
        <v>1078</v>
      </c>
      <c r="N167" s="15" t="s">
        <v>1182</v>
      </c>
      <c r="O167" s="16"/>
      <c r="P167" s="15" t="s">
        <v>1079</v>
      </c>
      <c r="Q167" s="17" t="s">
        <v>1184</v>
      </c>
      <c r="R167" s="18"/>
      <c r="S167" s="16"/>
      <c r="T167" s="16"/>
      <c r="U167" s="16"/>
      <c r="V167" s="16"/>
      <c r="W167" s="17" t="s">
        <v>1184</v>
      </c>
      <c r="X167" s="18"/>
      <c r="Y167" s="18"/>
      <c r="Z167" s="18"/>
      <c r="AA167" s="15" t="s">
        <v>1080</v>
      </c>
      <c r="AB167" s="16"/>
      <c r="AC167" s="16"/>
      <c r="AD167" s="16"/>
      <c r="AE167" s="16"/>
      <c r="AF167" s="16"/>
      <c r="AG167" s="16"/>
      <c r="AH167" s="15" t="s">
        <v>1081</v>
      </c>
    </row>
    <row r="168" spans="1:34" ht="14.25">
      <c r="A168" s="14" t="s">
        <v>0</v>
      </c>
      <c r="B168" s="15" t="s">
        <v>0</v>
      </c>
      <c r="C168" s="14" t="s">
        <v>1</v>
      </c>
      <c r="D168" s="14" t="s">
        <v>1552</v>
      </c>
      <c r="E168" s="14" t="s">
        <v>1553</v>
      </c>
      <c r="F168" s="15" t="s">
        <v>1554</v>
      </c>
      <c r="G168" s="14" t="s">
        <v>1563</v>
      </c>
      <c r="H168" s="15" t="s">
        <v>1564</v>
      </c>
      <c r="I168" s="14" t="s">
        <v>565</v>
      </c>
      <c r="J168" s="14" t="s">
        <v>565</v>
      </c>
      <c r="K168" s="15" t="s">
        <v>565</v>
      </c>
      <c r="L168" s="14" t="s">
        <v>566</v>
      </c>
      <c r="M168" s="14" t="s">
        <v>567</v>
      </c>
      <c r="N168" s="15" t="s">
        <v>1182</v>
      </c>
      <c r="O168" s="16"/>
      <c r="P168" s="15" t="s">
        <v>568</v>
      </c>
      <c r="Q168" s="17" t="s">
        <v>1184</v>
      </c>
      <c r="R168" s="18"/>
      <c r="S168" s="16"/>
      <c r="T168" s="16"/>
      <c r="U168" s="16"/>
      <c r="V168" s="16"/>
      <c r="W168" s="17" t="s">
        <v>1184</v>
      </c>
      <c r="X168" s="18"/>
      <c r="Y168" s="17" t="s">
        <v>1184</v>
      </c>
      <c r="Z168" s="18"/>
      <c r="AA168" s="16"/>
      <c r="AB168" s="16"/>
      <c r="AC168" s="16"/>
      <c r="AD168" s="16"/>
      <c r="AE168" s="16"/>
      <c r="AF168" s="16"/>
      <c r="AG168" s="16"/>
      <c r="AH168" s="15" t="s">
        <v>829</v>
      </c>
    </row>
    <row r="169" spans="1:34" ht="14.25">
      <c r="A169" s="14" t="s">
        <v>2</v>
      </c>
      <c r="B169" s="15" t="s">
        <v>2</v>
      </c>
      <c r="C169" s="14" t="s">
        <v>3</v>
      </c>
      <c r="D169" s="14" t="s">
        <v>1643</v>
      </c>
      <c r="E169" s="14" t="s">
        <v>1644</v>
      </c>
      <c r="F169" s="15" t="s">
        <v>1645</v>
      </c>
      <c r="G169" s="14" t="s">
        <v>1662</v>
      </c>
      <c r="H169" s="15" t="s">
        <v>1663</v>
      </c>
      <c r="I169" s="14" t="s">
        <v>4</v>
      </c>
      <c r="J169" s="14" t="s">
        <v>4</v>
      </c>
      <c r="K169" s="15" t="s">
        <v>4</v>
      </c>
      <c r="L169" s="14" t="s">
        <v>5</v>
      </c>
      <c r="M169" s="14" t="s">
        <v>6</v>
      </c>
      <c r="N169" s="15" t="s">
        <v>1205</v>
      </c>
      <c r="O169" s="16"/>
      <c r="P169" s="15" t="s">
        <v>7</v>
      </c>
      <c r="Q169" s="17" t="s">
        <v>1184</v>
      </c>
      <c r="R169" s="17" t="s">
        <v>1184</v>
      </c>
      <c r="S169" s="15" t="s">
        <v>1185</v>
      </c>
      <c r="T169" s="15" t="s">
        <v>1184</v>
      </c>
      <c r="U169" s="15" t="s">
        <v>1184</v>
      </c>
      <c r="V169" s="15" t="s">
        <v>1184</v>
      </c>
      <c r="W169" s="17" t="s">
        <v>1184</v>
      </c>
      <c r="X169" s="17" t="s">
        <v>1184</v>
      </c>
      <c r="Y169" s="17" t="s">
        <v>1184</v>
      </c>
      <c r="Z169" s="18"/>
      <c r="AA169" s="15" t="s">
        <v>8</v>
      </c>
      <c r="AB169" s="15" t="s">
        <v>9</v>
      </c>
      <c r="AC169" s="16"/>
      <c r="AD169" s="16"/>
      <c r="AE169" s="16"/>
      <c r="AF169" s="16"/>
      <c r="AG169" s="16"/>
      <c r="AH169" s="15" t="s">
        <v>1669</v>
      </c>
    </row>
    <row r="170" spans="1:34" ht="14.25">
      <c r="A170" s="14" t="s">
        <v>10</v>
      </c>
      <c r="B170" s="15" t="s">
        <v>10</v>
      </c>
      <c r="C170" s="14" t="s">
        <v>11</v>
      </c>
      <c r="D170" s="14" t="s">
        <v>1236</v>
      </c>
      <c r="E170" s="14" t="s">
        <v>1237</v>
      </c>
      <c r="F170" s="15" t="s">
        <v>1238</v>
      </c>
      <c r="G170" s="14" t="s">
        <v>1237</v>
      </c>
      <c r="H170" s="15" t="s">
        <v>1238</v>
      </c>
      <c r="I170" s="14" t="s">
        <v>12</v>
      </c>
      <c r="J170" s="14" t="s">
        <v>12</v>
      </c>
      <c r="K170" s="15" t="s">
        <v>12</v>
      </c>
      <c r="L170" s="14" t="s">
        <v>13</v>
      </c>
      <c r="M170" s="14" t="s">
        <v>14</v>
      </c>
      <c r="N170" s="15" t="s">
        <v>1205</v>
      </c>
      <c r="O170" s="16"/>
      <c r="P170" s="15" t="s">
        <v>15</v>
      </c>
      <c r="Q170" s="17" t="s">
        <v>1184</v>
      </c>
      <c r="R170" s="18"/>
      <c r="S170" s="16"/>
      <c r="T170" s="16"/>
      <c r="U170" s="16"/>
      <c r="V170" s="16"/>
      <c r="W170" s="17" t="s">
        <v>1184</v>
      </c>
      <c r="X170" s="18"/>
      <c r="Y170" s="18"/>
      <c r="Z170" s="18"/>
      <c r="AA170" s="16"/>
      <c r="AB170" s="16"/>
      <c r="AC170" s="16"/>
      <c r="AD170" s="16"/>
      <c r="AE170" s="16"/>
      <c r="AF170" s="16"/>
      <c r="AG170" s="16"/>
      <c r="AH170" s="15" t="s">
        <v>1956</v>
      </c>
    </row>
    <row r="171" spans="1:34" ht="14.25">
      <c r="A171" s="14" t="s">
        <v>16</v>
      </c>
      <c r="B171" s="15" t="s">
        <v>17</v>
      </c>
      <c r="C171" s="14" t="s">
        <v>18</v>
      </c>
      <c r="D171" s="14" t="s">
        <v>1358</v>
      </c>
      <c r="E171" s="14" t="s">
        <v>1270</v>
      </c>
      <c r="F171" s="15" t="s">
        <v>1271</v>
      </c>
      <c r="G171" s="14" t="s">
        <v>1270</v>
      </c>
      <c r="H171" s="15" t="s">
        <v>1271</v>
      </c>
      <c r="I171" s="14" t="s">
        <v>19</v>
      </c>
      <c r="J171" s="14" t="s">
        <v>19</v>
      </c>
      <c r="K171" s="15" t="s">
        <v>19</v>
      </c>
      <c r="L171" s="14" t="s">
        <v>20</v>
      </c>
      <c r="M171" s="14" t="s">
        <v>21</v>
      </c>
      <c r="N171" s="15" t="s">
        <v>22</v>
      </c>
      <c r="O171" s="15" t="s">
        <v>23</v>
      </c>
      <c r="P171" s="15" t="s">
        <v>24</v>
      </c>
      <c r="Q171" s="17" t="s">
        <v>1184</v>
      </c>
      <c r="R171" s="17" t="s">
        <v>1184</v>
      </c>
      <c r="S171" s="15" t="s">
        <v>1185</v>
      </c>
      <c r="T171" s="15" t="s">
        <v>1184</v>
      </c>
      <c r="U171" s="15" t="s">
        <v>1184</v>
      </c>
      <c r="V171" s="15" t="s">
        <v>1184</v>
      </c>
      <c r="W171" s="18"/>
      <c r="X171" s="18"/>
      <c r="Y171" s="18"/>
      <c r="Z171" s="18"/>
      <c r="AA171" s="15" t="s">
        <v>25</v>
      </c>
      <c r="AB171" s="15" t="s">
        <v>26</v>
      </c>
      <c r="AC171" s="15" t="s">
        <v>1366</v>
      </c>
      <c r="AD171" s="15" t="s">
        <v>1310</v>
      </c>
      <c r="AE171" s="15" t="s">
        <v>599</v>
      </c>
      <c r="AF171" s="15" t="s">
        <v>1249</v>
      </c>
      <c r="AG171" s="15" t="s">
        <v>1212</v>
      </c>
      <c r="AH171" s="15" t="s">
        <v>1279</v>
      </c>
    </row>
    <row r="172" spans="1:34" ht="14.25">
      <c r="A172" s="14" t="s">
        <v>27</v>
      </c>
      <c r="B172" s="15" t="s">
        <v>28</v>
      </c>
      <c r="C172" s="14" t="s">
        <v>29</v>
      </c>
      <c r="D172" s="14" t="s">
        <v>1327</v>
      </c>
      <c r="E172" s="14" t="s">
        <v>1328</v>
      </c>
      <c r="F172" s="15" t="s">
        <v>1329</v>
      </c>
      <c r="G172" s="14" t="s">
        <v>1330</v>
      </c>
      <c r="H172" s="15" t="s">
        <v>1331</v>
      </c>
      <c r="I172" s="14" t="s">
        <v>30</v>
      </c>
      <c r="J172" s="14" t="s">
        <v>30</v>
      </c>
      <c r="K172" s="15" t="s">
        <v>30</v>
      </c>
      <c r="L172" s="14" t="s">
        <v>31</v>
      </c>
      <c r="M172" s="14" t="s">
        <v>32</v>
      </c>
      <c r="N172" s="15" t="s">
        <v>1182</v>
      </c>
      <c r="O172" s="16"/>
      <c r="P172" s="15" t="s">
        <v>33</v>
      </c>
      <c r="Q172" s="17" t="s">
        <v>1184</v>
      </c>
      <c r="R172" s="17" t="s">
        <v>1184</v>
      </c>
      <c r="S172" s="15" t="s">
        <v>1185</v>
      </c>
      <c r="T172" s="15" t="s">
        <v>1184</v>
      </c>
      <c r="U172" s="15" t="s">
        <v>1184</v>
      </c>
      <c r="V172" s="15" t="s">
        <v>1184</v>
      </c>
      <c r="W172" s="18"/>
      <c r="X172" s="17" t="s">
        <v>1184</v>
      </c>
      <c r="Y172" s="18"/>
      <c r="Z172" s="18"/>
      <c r="AA172" s="15" t="s">
        <v>34</v>
      </c>
      <c r="AB172" s="15" t="s">
        <v>35</v>
      </c>
      <c r="AC172" s="15" t="s">
        <v>598</v>
      </c>
      <c r="AD172" s="15" t="s">
        <v>1351</v>
      </c>
      <c r="AE172" s="15" t="s">
        <v>294</v>
      </c>
      <c r="AF172" s="15" t="s">
        <v>1353</v>
      </c>
      <c r="AG172" s="15" t="s">
        <v>1212</v>
      </c>
      <c r="AH172" s="15" t="s">
        <v>36</v>
      </c>
    </row>
    <row r="173" spans="1:34" ht="14.25">
      <c r="A173" s="14" t="s">
        <v>37</v>
      </c>
      <c r="B173" s="15" t="s">
        <v>38</v>
      </c>
      <c r="C173" s="14" t="s">
        <v>39</v>
      </c>
      <c r="D173" s="14" t="s">
        <v>1327</v>
      </c>
      <c r="E173" s="14" t="s">
        <v>1328</v>
      </c>
      <c r="F173" s="15" t="s">
        <v>1329</v>
      </c>
      <c r="G173" s="14" t="s">
        <v>40</v>
      </c>
      <c r="H173" s="15" t="s">
        <v>41</v>
      </c>
      <c r="I173" s="14" t="s">
        <v>42</v>
      </c>
      <c r="J173" s="14" t="s">
        <v>42</v>
      </c>
      <c r="K173" s="15" t="s">
        <v>42</v>
      </c>
      <c r="L173" s="14" t="s">
        <v>43</v>
      </c>
      <c r="M173" s="14" t="s">
        <v>44</v>
      </c>
      <c r="N173" s="15" t="s">
        <v>1182</v>
      </c>
      <c r="O173" s="16"/>
      <c r="P173" s="15" t="s">
        <v>45</v>
      </c>
      <c r="Q173" s="17" t="s">
        <v>1184</v>
      </c>
      <c r="R173" s="17" t="s">
        <v>1184</v>
      </c>
      <c r="S173" s="15" t="s">
        <v>1185</v>
      </c>
      <c r="T173" s="15" t="s">
        <v>1184</v>
      </c>
      <c r="U173" s="15" t="s">
        <v>1184</v>
      </c>
      <c r="V173" s="15" t="s">
        <v>1184</v>
      </c>
      <c r="W173" s="18"/>
      <c r="X173" s="18"/>
      <c r="Y173" s="18"/>
      <c r="Z173" s="18"/>
      <c r="AA173" s="15" t="s">
        <v>46</v>
      </c>
      <c r="AB173" s="15" t="s">
        <v>47</v>
      </c>
      <c r="AC173" s="15" t="s">
        <v>48</v>
      </c>
      <c r="AD173" s="15" t="s">
        <v>1189</v>
      </c>
      <c r="AE173" s="15" t="s">
        <v>1230</v>
      </c>
      <c r="AF173" s="15" t="s">
        <v>1264</v>
      </c>
      <c r="AG173" s="15" t="s">
        <v>1192</v>
      </c>
      <c r="AH173" s="15" t="s">
        <v>49</v>
      </c>
    </row>
    <row r="174" spans="1:34" ht="14.25">
      <c r="A174" s="14" t="s">
        <v>50</v>
      </c>
      <c r="B174" s="15" t="s">
        <v>51</v>
      </c>
      <c r="C174" s="14" t="s">
        <v>52</v>
      </c>
      <c r="D174" s="14" t="s">
        <v>53</v>
      </c>
      <c r="E174" s="14" t="s">
        <v>54</v>
      </c>
      <c r="F174" s="15" t="s">
        <v>55</v>
      </c>
      <c r="G174" s="14" t="s">
        <v>56</v>
      </c>
      <c r="H174" s="15" t="s">
        <v>57</v>
      </c>
      <c r="I174" s="14" t="s">
        <v>58</v>
      </c>
      <c r="J174" s="14" t="s">
        <v>58</v>
      </c>
      <c r="K174" s="15" t="s">
        <v>58</v>
      </c>
      <c r="L174" s="14" t="s">
        <v>59</v>
      </c>
      <c r="M174" s="14" t="s">
        <v>60</v>
      </c>
      <c r="N174" s="15" t="s">
        <v>1182</v>
      </c>
      <c r="O174" s="16"/>
      <c r="P174" s="15" t="s">
        <v>61</v>
      </c>
      <c r="Q174" s="17" t="s">
        <v>1184</v>
      </c>
      <c r="R174" s="17" t="s">
        <v>1184</v>
      </c>
      <c r="S174" s="15" t="s">
        <v>1185</v>
      </c>
      <c r="T174" s="15" t="s">
        <v>1184</v>
      </c>
      <c r="U174" s="15" t="s">
        <v>1184</v>
      </c>
      <c r="V174" s="15" t="s">
        <v>1184</v>
      </c>
      <c r="W174" s="18"/>
      <c r="X174" s="17" t="s">
        <v>1184</v>
      </c>
      <c r="Y174" s="18"/>
      <c r="Z174" s="17" t="s">
        <v>1184</v>
      </c>
      <c r="AA174" s="15" t="s">
        <v>62</v>
      </c>
      <c r="AB174" s="15" t="s">
        <v>63</v>
      </c>
      <c r="AC174" s="15" t="s">
        <v>64</v>
      </c>
      <c r="AD174" s="15" t="s">
        <v>1189</v>
      </c>
      <c r="AE174" s="15" t="s">
        <v>65</v>
      </c>
      <c r="AF174" s="15" t="s">
        <v>1264</v>
      </c>
      <c r="AG174" s="15" t="s">
        <v>1192</v>
      </c>
      <c r="AH174" s="15" t="s">
        <v>66</v>
      </c>
    </row>
    <row r="175" spans="1:34" ht="14.25">
      <c r="A175" s="14" t="s">
        <v>67</v>
      </c>
      <c r="B175" s="15" t="s">
        <v>68</v>
      </c>
      <c r="C175" s="14" t="s">
        <v>69</v>
      </c>
      <c r="D175" s="14" t="s">
        <v>1552</v>
      </c>
      <c r="E175" s="14" t="s">
        <v>1553</v>
      </c>
      <c r="F175" s="15" t="s">
        <v>1554</v>
      </c>
      <c r="G175" s="14" t="s">
        <v>70</v>
      </c>
      <c r="H175" s="15" t="s">
        <v>71</v>
      </c>
      <c r="I175" s="14" t="s">
        <v>72</v>
      </c>
      <c r="J175" s="14" t="s">
        <v>72</v>
      </c>
      <c r="K175" s="15" t="s">
        <v>72</v>
      </c>
      <c r="L175" s="14" t="s">
        <v>73</v>
      </c>
      <c r="M175" s="14" t="s">
        <v>74</v>
      </c>
      <c r="N175" s="15" t="s">
        <v>1205</v>
      </c>
      <c r="O175" s="16"/>
      <c r="P175" s="15" t="s">
        <v>75</v>
      </c>
      <c r="Q175" s="17" t="s">
        <v>1184</v>
      </c>
      <c r="R175" s="17" t="s">
        <v>1184</v>
      </c>
      <c r="S175" s="15" t="s">
        <v>1185</v>
      </c>
      <c r="T175" s="15" t="s">
        <v>1184</v>
      </c>
      <c r="U175" s="15" t="s">
        <v>1184</v>
      </c>
      <c r="V175" s="15" t="s">
        <v>1184</v>
      </c>
      <c r="W175" s="18"/>
      <c r="X175" s="17" t="s">
        <v>1184</v>
      </c>
      <c r="Y175" s="18"/>
      <c r="Z175" s="18"/>
      <c r="AA175" s="15" t="s">
        <v>76</v>
      </c>
      <c r="AB175" s="15" t="s">
        <v>77</v>
      </c>
      <c r="AC175" s="15" t="s">
        <v>78</v>
      </c>
      <c r="AD175" s="15" t="s">
        <v>1351</v>
      </c>
      <c r="AE175" s="15" t="s">
        <v>276</v>
      </c>
      <c r="AF175" s="15" t="s">
        <v>1353</v>
      </c>
      <c r="AG175" s="15" t="s">
        <v>1212</v>
      </c>
      <c r="AH175" s="15" t="s">
        <v>569</v>
      </c>
    </row>
    <row r="176" spans="1:34" ht="14.25">
      <c r="A176" s="14" t="s">
        <v>79</v>
      </c>
      <c r="B176" s="15" t="s">
        <v>80</v>
      </c>
      <c r="C176" s="14" t="s">
        <v>81</v>
      </c>
      <c r="D176" s="14" t="s">
        <v>82</v>
      </c>
      <c r="E176" s="14" t="s">
        <v>1237</v>
      </c>
      <c r="F176" s="15" t="s">
        <v>1238</v>
      </c>
      <c r="G176" s="14" t="s">
        <v>1237</v>
      </c>
      <c r="H176" s="15" t="s">
        <v>1238</v>
      </c>
      <c r="I176" s="14" t="s">
        <v>83</v>
      </c>
      <c r="J176" s="14" t="s">
        <v>84</v>
      </c>
      <c r="K176" s="15" t="s">
        <v>84</v>
      </c>
      <c r="L176" s="14" t="s">
        <v>85</v>
      </c>
      <c r="M176" s="14" t="s">
        <v>86</v>
      </c>
      <c r="N176" s="15" t="s">
        <v>400</v>
      </c>
      <c r="O176" s="15" t="s">
        <v>87</v>
      </c>
      <c r="P176" s="15" t="s">
        <v>88</v>
      </c>
      <c r="Q176" s="17" t="s">
        <v>1184</v>
      </c>
      <c r="R176" s="17" t="s">
        <v>1184</v>
      </c>
      <c r="S176" s="15" t="s">
        <v>1185</v>
      </c>
      <c r="T176" s="15" t="s">
        <v>1184</v>
      </c>
      <c r="U176" s="15" t="s">
        <v>1184</v>
      </c>
      <c r="V176" s="15" t="s">
        <v>1184</v>
      </c>
      <c r="W176" s="17" t="s">
        <v>1184</v>
      </c>
      <c r="X176" s="18"/>
      <c r="Y176" s="17" t="s">
        <v>1184</v>
      </c>
      <c r="Z176" s="18"/>
      <c r="AA176" s="15" t="s">
        <v>89</v>
      </c>
      <c r="AB176" s="15" t="s">
        <v>90</v>
      </c>
      <c r="AC176" s="15" t="s">
        <v>1262</v>
      </c>
      <c r="AD176" s="15" t="s">
        <v>91</v>
      </c>
      <c r="AE176" s="15" t="s">
        <v>1248</v>
      </c>
      <c r="AF176" s="15" t="s">
        <v>1231</v>
      </c>
      <c r="AG176" s="15" t="s">
        <v>1232</v>
      </c>
      <c r="AH176" s="15" t="s">
        <v>1265</v>
      </c>
    </row>
    <row r="177" spans="1:34" ht="14.25">
      <c r="A177" s="14" t="s">
        <v>92</v>
      </c>
      <c r="B177" s="15" t="s">
        <v>93</v>
      </c>
      <c r="C177" s="14" t="s">
        <v>94</v>
      </c>
      <c r="D177" s="14" t="s">
        <v>95</v>
      </c>
      <c r="E177" s="14" t="s">
        <v>1218</v>
      </c>
      <c r="F177" s="15" t="s">
        <v>1219</v>
      </c>
      <c r="G177" s="14" t="s">
        <v>1220</v>
      </c>
      <c r="H177" s="15" t="s">
        <v>1221</v>
      </c>
      <c r="I177" s="14" t="s">
        <v>96</v>
      </c>
      <c r="J177" s="19"/>
      <c r="K177" s="16"/>
      <c r="L177" s="14" t="s">
        <v>97</v>
      </c>
      <c r="M177" s="19"/>
      <c r="N177" s="16"/>
      <c r="O177" s="16"/>
      <c r="P177" s="15" t="s">
        <v>98</v>
      </c>
      <c r="Q177" s="17" t="s">
        <v>1184</v>
      </c>
      <c r="R177" s="18"/>
      <c r="S177" s="16"/>
      <c r="T177" s="16"/>
      <c r="U177" s="16"/>
      <c r="V177" s="16"/>
      <c r="W177" s="17" t="s">
        <v>1184</v>
      </c>
      <c r="X177" s="18"/>
      <c r="Y177" s="18"/>
      <c r="Z177" s="18"/>
      <c r="AA177" s="15" t="s">
        <v>99</v>
      </c>
      <c r="AB177" s="16"/>
      <c r="AC177" s="16"/>
      <c r="AD177" s="16"/>
      <c r="AE177" s="16"/>
      <c r="AF177" s="16"/>
      <c r="AG177" s="16"/>
      <c r="AH177" s="15" t="s">
        <v>1233</v>
      </c>
    </row>
    <row r="178" spans="1:34" ht="14.25">
      <c r="A178" s="14" t="s">
        <v>100</v>
      </c>
      <c r="B178" s="16"/>
      <c r="C178" s="14" t="s">
        <v>101</v>
      </c>
      <c r="D178" s="14" t="s">
        <v>1643</v>
      </c>
      <c r="E178" s="14" t="s">
        <v>1644</v>
      </c>
      <c r="F178" s="15" t="s">
        <v>1645</v>
      </c>
      <c r="G178" s="14" t="s">
        <v>102</v>
      </c>
      <c r="H178" s="15" t="s">
        <v>103</v>
      </c>
      <c r="I178" s="14" t="s">
        <v>104</v>
      </c>
      <c r="J178" s="19"/>
      <c r="K178" s="16"/>
      <c r="L178" s="19"/>
      <c r="M178" s="19"/>
      <c r="N178" s="16"/>
      <c r="O178" s="16"/>
      <c r="P178" s="16"/>
      <c r="Q178" s="17" t="s">
        <v>1184</v>
      </c>
      <c r="R178" s="18"/>
      <c r="S178" s="16"/>
      <c r="T178" s="16"/>
      <c r="U178" s="16"/>
      <c r="V178" s="16"/>
      <c r="W178" s="17" t="s">
        <v>1184</v>
      </c>
      <c r="X178" s="18"/>
      <c r="Y178" s="17" t="s">
        <v>1184</v>
      </c>
      <c r="Z178" s="18"/>
      <c r="AA178" s="16"/>
      <c r="AB178" s="16"/>
      <c r="AC178" s="16"/>
      <c r="AD178" s="16"/>
      <c r="AE178" s="16"/>
      <c r="AF178" s="16"/>
      <c r="AG178" s="16"/>
      <c r="AH178" s="15" t="s">
        <v>751</v>
      </c>
    </row>
    <row r="179" spans="1:34" ht="14.25">
      <c r="A179" s="14" t="s">
        <v>105</v>
      </c>
      <c r="B179" s="16"/>
      <c r="C179" s="14" t="s">
        <v>106</v>
      </c>
      <c r="D179" s="14" t="s">
        <v>1552</v>
      </c>
      <c r="E179" s="14" t="s">
        <v>1553</v>
      </c>
      <c r="F179" s="15" t="s">
        <v>1554</v>
      </c>
      <c r="G179" s="14" t="s">
        <v>1563</v>
      </c>
      <c r="H179" s="15" t="s">
        <v>1564</v>
      </c>
      <c r="I179" s="14" t="s">
        <v>107</v>
      </c>
      <c r="J179" s="19"/>
      <c r="K179" s="16"/>
      <c r="L179" s="19"/>
      <c r="M179" s="19"/>
      <c r="N179" s="16"/>
      <c r="O179" s="16"/>
      <c r="P179" s="15" t="s">
        <v>108</v>
      </c>
      <c r="Q179" s="17" t="s">
        <v>1184</v>
      </c>
      <c r="R179" s="18"/>
      <c r="S179" s="16"/>
      <c r="T179" s="16"/>
      <c r="U179" s="16"/>
      <c r="V179" s="16"/>
      <c r="W179" s="17" t="s">
        <v>1184</v>
      </c>
      <c r="X179" s="18"/>
      <c r="Y179" s="18"/>
      <c r="Z179" s="18"/>
      <c r="AA179" s="16"/>
      <c r="AB179" s="16"/>
      <c r="AC179" s="16"/>
      <c r="AD179" s="16"/>
      <c r="AE179" s="16"/>
      <c r="AF179" s="16"/>
      <c r="AG179" s="16"/>
      <c r="AH179" s="16"/>
    </row>
    <row r="180" spans="1:34" ht="14.25">
      <c r="A180" s="14" t="s">
        <v>109</v>
      </c>
      <c r="B180" s="16"/>
      <c r="C180" s="14" t="s">
        <v>110</v>
      </c>
      <c r="D180" s="14" t="s">
        <v>1315</v>
      </c>
      <c r="E180" s="14" t="s">
        <v>1316</v>
      </c>
      <c r="F180" s="15" t="s">
        <v>1317</v>
      </c>
      <c r="G180" s="14" t="s">
        <v>1318</v>
      </c>
      <c r="H180" s="15" t="s">
        <v>1319</v>
      </c>
      <c r="I180" s="14" t="s">
        <v>111</v>
      </c>
      <c r="J180" s="19"/>
      <c r="K180" s="16"/>
      <c r="L180" s="19"/>
      <c r="M180" s="19"/>
      <c r="N180" s="16"/>
      <c r="O180" s="16"/>
      <c r="P180" s="16"/>
      <c r="Q180" s="17" t="s">
        <v>1184</v>
      </c>
      <c r="R180" s="18"/>
      <c r="S180" s="16"/>
      <c r="T180" s="16"/>
      <c r="U180" s="16"/>
      <c r="V180" s="16"/>
      <c r="W180" s="18"/>
      <c r="X180" s="18"/>
      <c r="Y180" s="17" t="s">
        <v>1184</v>
      </c>
      <c r="Z180" s="18"/>
      <c r="AA180" s="16"/>
      <c r="AB180" s="16"/>
      <c r="AC180" s="16"/>
      <c r="AD180" s="16"/>
      <c r="AE180" s="16"/>
      <c r="AF180" s="16"/>
      <c r="AG180" s="16"/>
      <c r="AH180" s="16" t="s">
        <v>112</v>
      </c>
    </row>
    <row r="181" spans="1:34" ht="14.25">
      <c r="A181" s="14" t="s">
        <v>113</v>
      </c>
      <c r="B181" s="15" t="s">
        <v>114</v>
      </c>
      <c r="C181" s="14" t="s">
        <v>115</v>
      </c>
      <c r="D181" s="14" t="s">
        <v>1643</v>
      </c>
      <c r="E181" s="14" t="s">
        <v>1644</v>
      </c>
      <c r="F181" s="15" t="s">
        <v>1645</v>
      </c>
      <c r="G181" s="14" t="s">
        <v>1662</v>
      </c>
      <c r="H181" s="15" t="s">
        <v>1663</v>
      </c>
      <c r="I181" s="14" t="s">
        <v>116</v>
      </c>
      <c r="J181" s="14" t="s">
        <v>116</v>
      </c>
      <c r="K181" s="15" t="s">
        <v>116</v>
      </c>
      <c r="L181" s="14" t="s">
        <v>117</v>
      </c>
      <c r="M181" s="14" t="s">
        <v>118</v>
      </c>
      <c r="N181" s="15" t="s">
        <v>1182</v>
      </c>
      <c r="O181" s="16"/>
      <c r="P181" s="15" t="s">
        <v>119</v>
      </c>
      <c r="Q181" s="17" t="s">
        <v>1184</v>
      </c>
      <c r="R181" s="17" t="s">
        <v>1184</v>
      </c>
      <c r="S181" s="15" t="s">
        <v>1185</v>
      </c>
      <c r="T181" s="15" t="s">
        <v>1184</v>
      </c>
      <c r="U181" s="15" t="s">
        <v>1184</v>
      </c>
      <c r="V181" s="15" t="s">
        <v>1184</v>
      </c>
      <c r="W181" s="18"/>
      <c r="X181" s="17" t="s">
        <v>1184</v>
      </c>
      <c r="Y181" s="18"/>
      <c r="Z181" s="18"/>
      <c r="AA181" s="15" t="s">
        <v>120</v>
      </c>
      <c r="AB181" s="15" t="s">
        <v>121</v>
      </c>
      <c r="AC181" s="15" t="s">
        <v>122</v>
      </c>
      <c r="AD181" s="16"/>
      <c r="AE181" s="16"/>
      <c r="AF181" s="15" t="s">
        <v>1264</v>
      </c>
      <c r="AG181" s="15" t="s">
        <v>1192</v>
      </c>
      <c r="AH181" s="15" t="s">
        <v>1669</v>
      </c>
    </row>
    <row r="182" spans="1:34" ht="14.25">
      <c r="A182" s="14" t="s">
        <v>123</v>
      </c>
      <c r="B182" s="16"/>
      <c r="C182" s="14" t="s">
        <v>124</v>
      </c>
      <c r="D182" s="14" t="s">
        <v>1817</v>
      </c>
      <c r="E182" s="14" t="s">
        <v>1818</v>
      </c>
      <c r="F182" s="15" t="s">
        <v>1819</v>
      </c>
      <c r="G182" s="14" t="s">
        <v>125</v>
      </c>
      <c r="H182" s="15" t="s">
        <v>126</v>
      </c>
      <c r="I182" s="14" t="s">
        <v>127</v>
      </c>
      <c r="J182" s="19"/>
      <c r="K182" s="16"/>
      <c r="L182" s="14" t="s">
        <v>128</v>
      </c>
      <c r="M182" s="19"/>
      <c r="N182" s="16"/>
      <c r="O182" s="16"/>
      <c r="P182" s="16"/>
      <c r="Q182" s="17" t="s">
        <v>1184</v>
      </c>
      <c r="R182" s="18"/>
      <c r="S182" s="16"/>
      <c r="T182" s="16"/>
      <c r="U182" s="16"/>
      <c r="V182" s="16"/>
      <c r="W182" s="17" t="s">
        <v>1184</v>
      </c>
      <c r="X182" s="18"/>
      <c r="Y182" s="18"/>
      <c r="Z182" s="18"/>
      <c r="AA182" s="16"/>
      <c r="AB182" s="16"/>
      <c r="AC182" s="16"/>
      <c r="AD182" s="16"/>
      <c r="AE182" s="16"/>
      <c r="AF182" s="16"/>
      <c r="AG182" s="16"/>
      <c r="AH182" s="15" t="s">
        <v>129</v>
      </c>
    </row>
    <row r="183" spans="1:34" ht="14.25">
      <c r="A183" s="14" t="s">
        <v>130</v>
      </c>
      <c r="B183" s="16"/>
      <c r="C183" s="14" t="s">
        <v>131</v>
      </c>
      <c r="D183" s="14" t="s">
        <v>1817</v>
      </c>
      <c r="E183" s="14" t="s">
        <v>1818</v>
      </c>
      <c r="F183" s="15" t="s">
        <v>1819</v>
      </c>
      <c r="G183" s="14" t="s">
        <v>132</v>
      </c>
      <c r="H183" s="15" t="s">
        <v>133</v>
      </c>
      <c r="I183" s="14" t="s">
        <v>134</v>
      </c>
      <c r="J183" s="19"/>
      <c r="K183" s="16"/>
      <c r="L183" s="19"/>
      <c r="M183" s="19"/>
      <c r="N183" s="16"/>
      <c r="O183" s="16"/>
      <c r="P183" s="16"/>
      <c r="Q183" s="17" t="s">
        <v>1184</v>
      </c>
      <c r="R183" s="18"/>
      <c r="S183" s="16"/>
      <c r="T183" s="16"/>
      <c r="U183" s="16"/>
      <c r="V183" s="16"/>
      <c r="W183" s="17" t="s">
        <v>1184</v>
      </c>
      <c r="X183" s="18"/>
      <c r="Y183" s="18"/>
      <c r="Z183" s="18"/>
      <c r="AA183" s="16"/>
      <c r="AB183" s="16"/>
      <c r="AC183" s="16"/>
      <c r="AD183" s="16"/>
      <c r="AE183" s="16"/>
      <c r="AF183" s="16"/>
      <c r="AG183" s="16"/>
      <c r="AH183" s="15" t="s">
        <v>135</v>
      </c>
    </row>
    <row r="184" spans="1:34" ht="14.25">
      <c r="A184" s="14" t="s">
        <v>136</v>
      </c>
      <c r="B184" s="15" t="s">
        <v>137</v>
      </c>
      <c r="C184" s="14" t="s">
        <v>138</v>
      </c>
      <c r="D184" s="14" t="s">
        <v>1562</v>
      </c>
      <c r="E184" s="14" t="s">
        <v>1270</v>
      </c>
      <c r="F184" s="15" t="s">
        <v>1271</v>
      </c>
      <c r="G184" s="14" t="s">
        <v>1270</v>
      </c>
      <c r="H184" s="15" t="s">
        <v>1271</v>
      </c>
      <c r="I184" s="14" t="s">
        <v>139</v>
      </c>
      <c r="J184" s="14" t="s">
        <v>139</v>
      </c>
      <c r="K184" s="15" t="s">
        <v>139</v>
      </c>
      <c r="L184" s="14" t="s">
        <v>140</v>
      </c>
      <c r="M184" s="14" t="s">
        <v>141</v>
      </c>
      <c r="N184" s="15" t="s">
        <v>1205</v>
      </c>
      <c r="O184" s="16"/>
      <c r="P184" s="15" t="s">
        <v>142</v>
      </c>
      <c r="Q184" s="17" t="s">
        <v>1184</v>
      </c>
      <c r="R184" s="17" t="s">
        <v>1184</v>
      </c>
      <c r="S184" s="15" t="s">
        <v>1185</v>
      </c>
      <c r="T184" s="15" t="s">
        <v>1184</v>
      </c>
      <c r="U184" s="15" t="s">
        <v>1184</v>
      </c>
      <c r="V184" s="15" t="s">
        <v>1184</v>
      </c>
      <c r="W184" s="18"/>
      <c r="X184" s="18"/>
      <c r="Y184" s="18"/>
      <c r="Z184" s="18"/>
      <c r="AA184" s="15" t="s">
        <v>143</v>
      </c>
      <c r="AB184" s="15" t="s">
        <v>144</v>
      </c>
      <c r="AC184" s="15" t="s">
        <v>1699</v>
      </c>
      <c r="AD184" s="15" t="s">
        <v>1310</v>
      </c>
      <c r="AE184" s="15" t="s">
        <v>145</v>
      </c>
      <c r="AF184" s="15" t="s">
        <v>1249</v>
      </c>
      <c r="AG184" s="15" t="s">
        <v>1212</v>
      </c>
      <c r="AH184" s="15" t="s">
        <v>1279</v>
      </c>
    </row>
    <row r="185" spans="1:34" ht="14.25">
      <c r="A185" s="14" t="s">
        <v>146</v>
      </c>
      <c r="B185" s="15" t="s">
        <v>147</v>
      </c>
      <c r="C185" s="14" t="s">
        <v>148</v>
      </c>
      <c r="D185" s="14" t="s">
        <v>1521</v>
      </c>
      <c r="E185" s="14" t="s">
        <v>1297</v>
      </c>
      <c r="F185" s="15" t="s">
        <v>1298</v>
      </c>
      <c r="G185" s="14" t="s">
        <v>1299</v>
      </c>
      <c r="H185" s="15" t="s">
        <v>1300</v>
      </c>
      <c r="I185" s="14" t="s">
        <v>149</v>
      </c>
      <c r="J185" s="14" t="s">
        <v>149</v>
      </c>
      <c r="K185" s="15" t="s">
        <v>149</v>
      </c>
      <c r="L185" s="14" t="s">
        <v>150</v>
      </c>
      <c r="M185" s="14" t="s">
        <v>151</v>
      </c>
      <c r="N185" s="15" t="s">
        <v>1205</v>
      </c>
      <c r="O185" s="15" t="s">
        <v>152</v>
      </c>
      <c r="P185" s="16"/>
      <c r="Q185" s="17" t="s">
        <v>1184</v>
      </c>
      <c r="R185" s="17" t="s">
        <v>1184</v>
      </c>
      <c r="S185" s="15" t="s">
        <v>1185</v>
      </c>
      <c r="T185" s="15" t="s">
        <v>1184</v>
      </c>
      <c r="U185" s="15" t="s">
        <v>1184</v>
      </c>
      <c r="V185" s="15" t="s">
        <v>1184</v>
      </c>
      <c r="W185" s="18"/>
      <c r="X185" s="18"/>
      <c r="Y185" s="18"/>
      <c r="Z185" s="18"/>
      <c r="AA185" s="15" t="s">
        <v>153</v>
      </c>
      <c r="AB185" s="15" t="s">
        <v>154</v>
      </c>
      <c r="AC185" s="15" t="s">
        <v>1750</v>
      </c>
      <c r="AD185" s="15" t="s">
        <v>1247</v>
      </c>
      <c r="AE185" s="15" t="s">
        <v>155</v>
      </c>
      <c r="AF185" s="15" t="s">
        <v>1249</v>
      </c>
      <c r="AG185" s="15" t="s">
        <v>1264</v>
      </c>
      <c r="AH185" s="15" t="s">
        <v>1312</v>
      </c>
    </row>
    <row r="186" spans="1:34" ht="14.25">
      <c r="A186" s="14" t="s">
        <v>156</v>
      </c>
      <c r="B186" s="15" t="s">
        <v>157</v>
      </c>
      <c r="C186" s="14" t="s">
        <v>158</v>
      </c>
      <c r="D186" s="14" t="s">
        <v>1643</v>
      </c>
      <c r="E186" s="14" t="s">
        <v>1644</v>
      </c>
      <c r="F186" s="15" t="s">
        <v>1645</v>
      </c>
      <c r="G186" s="14" t="s">
        <v>1946</v>
      </c>
      <c r="H186" s="15" t="s">
        <v>1947</v>
      </c>
      <c r="I186" s="14" t="s">
        <v>159</v>
      </c>
      <c r="J186" s="14" t="s">
        <v>159</v>
      </c>
      <c r="K186" s="15" t="s">
        <v>159</v>
      </c>
      <c r="L186" s="14" t="s">
        <v>160</v>
      </c>
      <c r="M186" s="14" t="s">
        <v>161</v>
      </c>
      <c r="N186" s="15" t="s">
        <v>1205</v>
      </c>
      <c r="O186" s="16"/>
      <c r="P186" s="15" t="s">
        <v>162</v>
      </c>
      <c r="Q186" s="17" t="s">
        <v>1184</v>
      </c>
      <c r="R186" s="17" t="s">
        <v>1184</v>
      </c>
      <c r="S186" s="15" t="s">
        <v>1185</v>
      </c>
      <c r="T186" s="15" t="s">
        <v>1184</v>
      </c>
      <c r="U186" s="15" t="s">
        <v>1184</v>
      </c>
      <c r="V186" s="15" t="s">
        <v>1184</v>
      </c>
      <c r="W186" s="17" t="s">
        <v>1184</v>
      </c>
      <c r="X186" s="17" t="s">
        <v>1184</v>
      </c>
      <c r="Y186" s="17" t="s">
        <v>1184</v>
      </c>
      <c r="Z186" s="18"/>
      <c r="AA186" s="15" t="s">
        <v>163</v>
      </c>
      <c r="AB186" s="15" t="s">
        <v>164</v>
      </c>
      <c r="AC186" s="15" t="s">
        <v>1954</v>
      </c>
      <c r="AD186" s="15" t="s">
        <v>1189</v>
      </c>
      <c r="AE186" s="15" t="s">
        <v>165</v>
      </c>
      <c r="AF186" s="15" t="s">
        <v>1264</v>
      </c>
      <c r="AG186" s="15" t="s">
        <v>1192</v>
      </c>
      <c r="AH186" s="15" t="s">
        <v>1956</v>
      </c>
    </row>
    <row r="187" spans="1:34" ht="14.25">
      <c r="A187" s="14" t="s">
        <v>166</v>
      </c>
      <c r="B187" s="16"/>
      <c r="C187" s="14" t="s">
        <v>167</v>
      </c>
      <c r="D187" s="14" t="s">
        <v>1174</v>
      </c>
      <c r="E187" s="14" t="s">
        <v>1175</v>
      </c>
      <c r="F187" s="15" t="s">
        <v>1176</v>
      </c>
      <c r="G187" s="14" t="s">
        <v>1177</v>
      </c>
      <c r="H187" s="15" t="s">
        <v>1178</v>
      </c>
      <c r="I187" s="14" t="s">
        <v>168</v>
      </c>
      <c r="J187" s="19"/>
      <c r="K187" s="16"/>
      <c r="L187" s="14" t="s">
        <v>169</v>
      </c>
      <c r="M187" s="14" t="s">
        <v>170</v>
      </c>
      <c r="N187" s="16"/>
      <c r="O187" s="16"/>
      <c r="P187" s="15" t="s">
        <v>171</v>
      </c>
      <c r="Q187" s="17" t="s">
        <v>1184</v>
      </c>
      <c r="R187" s="18"/>
      <c r="S187" s="16"/>
      <c r="T187" s="16"/>
      <c r="U187" s="16"/>
      <c r="V187" s="16"/>
      <c r="W187" s="17" t="s">
        <v>1184</v>
      </c>
      <c r="X187" s="18"/>
      <c r="Y187" s="18"/>
      <c r="Z187" s="18"/>
      <c r="AA187" s="16"/>
      <c r="AB187" s="16"/>
      <c r="AC187" s="16"/>
      <c r="AD187" s="16"/>
      <c r="AE187" s="16"/>
      <c r="AF187" s="16"/>
      <c r="AG187" s="16"/>
      <c r="AH187" s="16" t="s">
        <v>1586</v>
      </c>
    </row>
    <row r="188" spans="1:34" ht="14.25">
      <c r="A188" s="14" t="s">
        <v>172</v>
      </c>
      <c r="B188" s="15" t="s">
        <v>173</v>
      </c>
      <c r="C188" s="14" t="s">
        <v>174</v>
      </c>
      <c r="D188" s="14" t="s">
        <v>1845</v>
      </c>
      <c r="E188" s="14" t="s">
        <v>1846</v>
      </c>
      <c r="F188" s="15" t="s">
        <v>1847</v>
      </c>
      <c r="G188" s="14" t="s">
        <v>1848</v>
      </c>
      <c r="H188" s="15" t="s">
        <v>1849</v>
      </c>
      <c r="I188" s="14" t="s">
        <v>175</v>
      </c>
      <c r="J188" s="19"/>
      <c r="K188" s="16"/>
      <c r="L188" s="14" t="s">
        <v>176</v>
      </c>
      <c r="M188" s="19"/>
      <c r="N188" s="16"/>
      <c r="O188" s="16"/>
      <c r="P188" s="15" t="s">
        <v>177</v>
      </c>
      <c r="Q188" s="17" t="s">
        <v>1184</v>
      </c>
      <c r="R188" s="18"/>
      <c r="S188" s="16"/>
      <c r="T188" s="16"/>
      <c r="U188" s="16"/>
      <c r="V188" s="16"/>
      <c r="W188" s="17" t="s">
        <v>1184</v>
      </c>
      <c r="X188" s="18"/>
      <c r="Y188" s="17" t="s">
        <v>1184</v>
      </c>
      <c r="Z188" s="18"/>
      <c r="AA188" s="16"/>
      <c r="AB188" s="16"/>
      <c r="AC188" s="16"/>
      <c r="AD188" s="16"/>
      <c r="AE188" s="16"/>
      <c r="AF188" s="16"/>
      <c r="AG188" s="16"/>
      <c r="AH188" s="15" t="s">
        <v>178</v>
      </c>
    </row>
    <row r="189" spans="1:34" ht="14.25">
      <c r="A189" s="14" t="s">
        <v>179</v>
      </c>
      <c r="B189" s="15" t="s">
        <v>179</v>
      </c>
      <c r="C189" s="14" t="s">
        <v>180</v>
      </c>
      <c r="D189" s="14" t="s">
        <v>1269</v>
      </c>
      <c r="E189" s="14" t="s">
        <v>1270</v>
      </c>
      <c r="F189" s="15" t="s">
        <v>1271</v>
      </c>
      <c r="G189" s="14" t="s">
        <v>1270</v>
      </c>
      <c r="H189" s="15" t="s">
        <v>1271</v>
      </c>
      <c r="I189" s="14" t="s">
        <v>181</v>
      </c>
      <c r="J189" s="14" t="s">
        <v>181</v>
      </c>
      <c r="K189" s="15" t="s">
        <v>181</v>
      </c>
      <c r="L189" s="14" t="s">
        <v>182</v>
      </c>
      <c r="M189" s="14" t="s">
        <v>183</v>
      </c>
      <c r="N189" s="15" t="s">
        <v>184</v>
      </c>
      <c r="O189" s="15" t="s">
        <v>185</v>
      </c>
      <c r="P189" s="16"/>
      <c r="Q189" s="17" t="s">
        <v>1184</v>
      </c>
      <c r="R189" s="17" t="s">
        <v>1184</v>
      </c>
      <c r="S189" s="15" t="s">
        <v>1335</v>
      </c>
      <c r="T189" s="15" t="s">
        <v>1184</v>
      </c>
      <c r="U189" s="15" t="s">
        <v>1184</v>
      </c>
      <c r="V189" s="15" t="s">
        <v>1184</v>
      </c>
      <c r="W189" s="17" t="s">
        <v>1184</v>
      </c>
      <c r="X189" s="17" t="s">
        <v>1184</v>
      </c>
      <c r="Y189" s="17" t="s">
        <v>1184</v>
      </c>
      <c r="Z189" s="17" t="s">
        <v>1184</v>
      </c>
      <c r="AA189" s="15" t="s">
        <v>186</v>
      </c>
      <c r="AB189" s="16"/>
      <c r="AC189" s="16"/>
      <c r="AD189" s="16"/>
      <c r="AE189" s="16"/>
      <c r="AF189" s="16"/>
      <c r="AG189" s="16"/>
      <c r="AH189" s="15" t="s">
        <v>1933</v>
      </c>
    </row>
    <row r="190" spans="1:34" ht="14.25">
      <c r="A190" s="14" t="s">
        <v>187</v>
      </c>
      <c r="B190" s="15" t="s">
        <v>188</v>
      </c>
      <c r="C190" s="14" t="s">
        <v>189</v>
      </c>
      <c r="D190" s="14" t="s">
        <v>190</v>
      </c>
      <c r="E190" s="14" t="s">
        <v>1316</v>
      </c>
      <c r="F190" s="15" t="s">
        <v>1317</v>
      </c>
      <c r="G190" s="14" t="s">
        <v>191</v>
      </c>
      <c r="H190" s="15" t="s">
        <v>192</v>
      </c>
      <c r="I190" s="14" t="s">
        <v>193</v>
      </c>
      <c r="J190" s="19"/>
      <c r="K190" s="16"/>
      <c r="L190" s="14" t="s">
        <v>194</v>
      </c>
      <c r="M190" s="19"/>
      <c r="N190" s="16"/>
      <c r="O190" s="16"/>
      <c r="P190" s="15" t="s">
        <v>195</v>
      </c>
      <c r="Q190" s="17" t="s">
        <v>1184</v>
      </c>
      <c r="R190" s="18"/>
      <c r="S190" s="16"/>
      <c r="T190" s="16"/>
      <c r="U190" s="16"/>
      <c r="V190" s="16"/>
      <c r="W190" s="17" t="s">
        <v>1184</v>
      </c>
      <c r="X190" s="18"/>
      <c r="Y190" s="17" t="s">
        <v>1184</v>
      </c>
      <c r="Z190" s="18"/>
      <c r="AA190" s="15" t="s">
        <v>196</v>
      </c>
      <c r="AB190" s="16"/>
      <c r="AC190" s="16"/>
      <c r="AD190" s="16"/>
      <c r="AE190" s="16"/>
      <c r="AF190" s="16"/>
      <c r="AG190" s="16"/>
      <c r="AH190" s="16" t="s">
        <v>197</v>
      </c>
    </row>
    <row r="191" spans="1:34" ht="14.25">
      <c r="A191" s="14" t="s">
        <v>198</v>
      </c>
      <c r="B191" s="15" t="s">
        <v>199</v>
      </c>
      <c r="C191" s="14" t="s">
        <v>200</v>
      </c>
      <c r="D191" s="14" t="s">
        <v>1327</v>
      </c>
      <c r="E191" s="14" t="s">
        <v>1328</v>
      </c>
      <c r="F191" s="15" t="s">
        <v>1329</v>
      </c>
      <c r="G191" s="14" t="s">
        <v>1371</v>
      </c>
      <c r="H191" s="15" t="s">
        <v>1372</v>
      </c>
      <c r="I191" s="14" t="s">
        <v>201</v>
      </c>
      <c r="J191" s="14" t="s">
        <v>201</v>
      </c>
      <c r="K191" s="15" t="s">
        <v>201</v>
      </c>
      <c r="L191" s="14" t="s">
        <v>202</v>
      </c>
      <c r="M191" s="14" t="s">
        <v>1007</v>
      </c>
      <c r="N191" s="15" t="s">
        <v>1205</v>
      </c>
      <c r="O191" s="16"/>
      <c r="P191" s="15" t="s">
        <v>203</v>
      </c>
      <c r="Q191" s="17" t="s">
        <v>1184</v>
      </c>
      <c r="R191" s="17" t="s">
        <v>1184</v>
      </c>
      <c r="S191" s="15" t="s">
        <v>1185</v>
      </c>
      <c r="T191" s="15" t="s">
        <v>1184</v>
      </c>
      <c r="U191" s="15" t="s">
        <v>1184</v>
      </c>
      <c r="V191" s="16"/>
      <c r="W191" s="18"/>
      <c r="X191" s="17" t="s">
        <v>1184</v>
      </c>
      <c r="Y191" s="18"/>
      <c r="Z191" s="18"/>
      <c r="AA191" s="16"/>
      <c r="AB191" s="16"/>
      <c r="AC191" s="16"/>
      <c r="AD191" s="16"/>
      <c r="AE191" s="16"/>
      <c r="AF191" s="16"/>
      <c r="AG191" s="16"/>
      <c r="AH191" s="15" t="s">
        <v>204</v>
      </c>
    </row>
    <row r="192" spans="1:34" ht="14.25">
      <c r="A192" s="14" t="s">
        <v>205</v>
      </c>
      <c r="B192" s="15" t="s">
        <v>206</v>
      </c>
      <c r="C192" s="14" t="s">
        <v>207</v>
      </c>
      <c r="D192" s="14" t="s">
        <v>1643</v>
      </c>
      <c r="E192" s="14" t="s">
        <v>1644</v>
      </c>
      <c r="F192" s="15" t="s">
        <v>1645</v>
      </c>
      <c r="G192" s="14" t="s">
        <v>1895</v>
      </c>
      <c r="H192" s="15" t="s">
        <v>1896</v>
      </c>
      <c r="I192" s="14" t="s">
        <v>208</v>
      </c>
      <c r="J192" s="14" t="s">
        <v>208</v>
      </c>
      <c r="K192" s="15" t="s">
        <v>208</v>
      </c>
      <c r="L192" s="14" t="s">
        <v>209</v>
      </c>
      <c r="M192" s="14" t="s">
        <v>210</v>
      </c>
      <c r="N192" s="15" t="s">
        <v>1182</v>
      </c>
      <c r="O192" s="16"/>
      <c r="P192" s="16"/>
      <c r="Q192" s="17" t="s">
        <v>1184</v>
      </c>
      <c r="R192" s="18"/>
      <c r="S192" s="16"/>
      <c r="T192" s="16"/>
      <c r="U192" s="16"/>
      <c r="V192" s="16"/>
      <c r="W192" s="17" t="s">
        <v>1184</v>
      </c>
      <c r="X192" s="18"/>
      <c r="Y192" s="17" t="s">
        <v>1184</v>
      </c>
      <c r="Z192" s="18"/>
      <c r="AA192" s="15" t="s">
        <v>211</v>
      </c>
      <c r="AB192" s="16"/>
      <c r="AC192" s="16"/>
      <c r="AD192" s="16"/>
      <c r="AE192" s="16"/>
      <c r="AF192" s="16"/>
      <c r="AG192" s="16"/>
      <c r="AH192" s="15" t="s">
        <v>1901</v>
      </c>
    </row>
    <row r="193" spans="1:34" ht="14.25">
      <c r="A193" s="14" t="s">
        <v>212</v>
      </c>
      <c r="B193" s="15" t="s">
        <v>213</v>
      </c>
      <c r="C193" s="14" t="s">
        <v>214</v>
      </c>
      <c r="D193" s="14" t="s">
        <v>1236</v>
      </c>
      <c r="E193" s="14" t="s">
        <v>1237</v>
      </c>
      <c r="F193" s="15" t="s">
        <v>1238</v>
      </c>
      <c r="G193" s="14" t="s">
        <v>1237</v>
      </c>
      <c r="H193" s="15" t="s">
        <v>1238</v>
      </c>
      <c r="I193" s="14" t="s">
        <v>215</v>
      </c>
      <c r="J193" s="19"/>
      <c r="K193" s="16"/>
      <c r="L193" s="14" t="s">
        <v>216</v>
      </c>
      <c r="M193" s="19"/>
      <c r="N193" s="15" t="s">
        <v>1205</v>
      </c>
      <c r="O193" s="16"/>
      <c r="P193" s="15" t="s">
        <v>217</v>
      </c>
      <c r="Q193" s="17" t="s">
        <v>1184</v>
      </c>
      <c r="R193" s="18"/>
      <c r="S193" s="16"/>
      <c r="T193" s="16"/>
      <c r="U193" s="16"/>
      <c r="V193" s="16"/>
      <c r="W193" s="17" t="s">
        <v>1184</v>
      </c>
      <c r="X193" s="18"/>
      <c r="Y193" s="17" t="s">
        <v>1184</v>
      </c>
      <c r="Z193" s="18"/>
      <c r="AA193" s="15" t="s">
        <v>218</v>
      </c>
      <c r="AB193" s="16"/>
      <c r="AC193" s="16"/>
      <c r="AD193" s="16"/>
      <c r="AE193" s="16"/>
      <c r="AF193" s="16"/>
      <c r="AG193" s="16"/>
      <c r="AH193" s="15" t="s">
        <v>1250</v>
      </c>
    </row>
    <row r="194" spans="1:34" ht="14.25">
      <c r="A194" s="14" t="s">
        <v>219</v>
      </c>
      <c r="B194" s="15" t="s">
        <v>219</v>
      </c>
      <c r="C194" s="14" t="s">
        <v>220</v>
      </c>
      <c r="D194" s="14" t="s">
        <v>1552</v>
      </c>
      <c r="E194" s="14" t="s">
        <v>1553</v>
      </c>
      <c r="F194" s="15" t="s">
        <v>1554</v>
      </c>
      <c r="G194" s="14" t="s">
        <v>1555</v>
      </c>
      <c r="H194" s="15" t="s">
        <v>1556</v>
      </c>
      <c r="I194" s="14" t="s">
        <v>221</v>
      </c>
      <c r="J194" s="14" t="s">
        <v>222</v>
      </c>
      <c r="K194" s="16"/>
      <c r="L194" s="14" t="s">
        <v>223</v>
      </c>
      <c r="M194" s="14" t="s">
        <v>224</v>
      </c>
      <c r="N194" s="15" t="s">
        <v>1205</v>
      </c>
      <c r="O194" s="16"/>
      <c r="P194" s="15" t="s">
        <v>225</v>
      </c>
      <c r="Q194" s="17" t="s">
        <v>1184</v>
      </c>
      <c r="R194" s="18"/>
      <c r="S194" s="16"/>
      <c r="T194" s="16"/>
      <c r="U194" s="16"/>
      <c r="V194" s="16"/>
      <c r="W194" s="17" t="s">
        <v>1184</v>
      </c>
      <c r="X194" s="18"/>
      <c r="Y194" s="17" t="s">
        <v>1184</v>
      </c>
      <c r="Z194" s="18"/>
      <c r="AA194" s="16"/>
      <c r="AB194" s="15" t="s">
        <v>226</v>
      </c>
      <c r="AC194" s="16"/>
      <c r="AD194" s="16"/>
      <c r="AE194" s="16"/>
      <c r="AF194" s="16"/>
      <c r="AG194" s="16"/>
      <c r="AH194" s="15" t="s">
        <v>1723</v>
      </c>
    </row>
    <row r="195" spans="1:34" ht="14.25">
      <c r="A195" s="14" t="s">
        <v>227</v>
      </c>
      <c r="B195" s="15" t="s">
        <v>227</v>
      </c>
      <c r="C195" s="14" t="s">
        <v>228</v>
      </c>
      <c r="D195" s="14" t="s">
        <v>1552</v>
      </c>
      <c r="E195" s="14" t="s">
        <v>1237</v>
      </c>
      <c r="F195" s="15" t="s">
        <v>1238</v>
      </c>
      <c r="G195" s="14" t="s">
        <v>1237</v>
      </c>
      <c r="H195" s="15" t="s">
        <v>1238</v>
      </c>
      <c r="I195" s="14" t="s">
        <v>229</v>
      </c>
      <c r="J195" s="14" t="s">
        <v>230</v>
      </c>
      <c r="K195" s="16"/>
      <c r="L195" s="14" t="s">
        <v>231</v>
      </c>
      <c r="M195" s="14" t="s">
        <v>232</v>
      </c>
      <c r="N195" s="16"/>
      <c r="O195" s="16"/>
      <c r="P195" s="15" t="s">
        <v>233</v>
      </c>
      <c r="Q195" s="17" t="s">
        <v>1184</v>
      </c>
      <c r="R195" s="18"/>
      <c r="S195" s="16"/>
      <c r="T195" s="16"/>
      <c r="U195" s="16"/>
      <c r="V195" s="16"/>
      <c r="W195" s="17" t="s">
        <v>1184</v>
      </c>
      <c r="X195" s="18"/>
      <c r="Y195" s="18"/>
      <c r="Z195" s="18"/>
      <c r="AA195" s="16"/>
      <c r="AB195" s="16"/>
      <c r="AC195" s="16"/>
      <c r="AD195" s="16"/>
      <c r="AE195" s="16"/>
      <c r="AF195" s="16"/>
      <c r="AG195" s="16"/>
      <c r="AH195" s="15" t="s">
        <v>829</v>
      </c>
    </row>
    <row r="196" spans="1:34" ht="14.25">
      <c r="A196" s="14" t="s">
        <v>234</v>
      </c>
      <c r="B196" s="15" t="s">
        <v>234</v>
      </c>
      <c r="C196" s="14" t="s">
        <v>235</v>
      </c>
      <c r="D196" s="14" t="s">
        <v>1269</v>
      </c>
      <c r="E196" s="14" t="s">
        <v>1270</v>
      </c>
      <c r="F196" s="15" t="s">
        <v>1271</v>
      </c>
      <c r="G196" s="14" t="s">
        <v>1270</v>
      </c>
      <c r="H196" s="15" t="s">
        <v>1271</v>
      </c>
      <c r="I196" s="14" t="s">
        <v>236</v>
      </c>
      <c r="J196" s="14" t="s">
        <v>236</v>
      </c>
      <c r="K196" s="16"/>
      <c r="L196" s="14" t="s">
        <v>237</v>
      </c>
      <c r="M196" s="14" t="s">
        <v>238</v>
      </c>
      <c r="N196" s="15" t="s">
        <v>1182</v>
      </c>
      <c r="O196" s="16"/>
      <c r="P196" s="15" t="s">
        <v>239</v>
      </c>
      <c r="Q196" s="17" t="s">
        <v>1184</v>
      </c>
      <c r="R196" s="17" t="s">
        <v>1184</v>
      </c>
      <c r="S196" s="15" t="s">
        <v>1185</v>
      </c>
      <c r="T196" s="15" t="s">
        <v>1184</v>
      </c>
      <c r="U196" s="15" t="s">
        <v>1184</v>
      </c>
      <c r="V196" s="15" t="s">
        <v>1184</v>
      </c>
      <c r="W196" s="18"/>
      <c r="X196" s="18"/>
      <c r="Y196" s="18"/>
      <c r="Z196" s="18"/>
      <c r="AA196" s="15" t="s">
        <v>240</v>
      </c>
      <c r="AB196" s="15" t="s">
        <v>241</v>
      </c>
      <c r="AC196" s="16"/>
      <c r="AD196" s="16"/>
      <c r="AE196" s="15" t="s">
        <v>242</v>
      </c>
      <c r="AF196" s="16"/>
      <c r="AG196" s="16"/>
      <c r="AH196" s="15" t="s">
        <v>1279</v>
      </c>
    </row>
    <row r="197" spans="1:34" ht="14.25">
      <c r="A197" s="14" t="s">
        <v>243</v>
      </c>
      <c r="B197" s="15" t="s">
        <v>243</v>
      </c>
      <c r="C197" s="14" t="s">
        <v>244</v>
      </c>
      <c r="D197" s="14" t="s">
        <v>1269</v>
      </c>
      <c r="E197" s="14" t="s">
        <v>1270</v>
      </c>
      <c r="F197" s="15" t="s">
        <v>1271</v>
      </c>
      <c r="G197" s="14" t="s">
        <v>1270</v>
      </c>
      <c r="H197" s="15" t="s">
        <v>1271</v>
      </c>
      <c r="I197" s="14" t="s">
        <v>245</v>
      </c>
      <c r="J197" s="14" t="s">
        <v>245</v>
      </c>
      <c r="K197" s="15" t="s">
        <v>245</v>
      </c>
      <c r="L197" s="14" t="s">
        <v>246</v>
      </c>
      <c r="M197" s="14" t="s">
        <v>247</v>
      </c>
      <c r="N197" s="15" t="s">
        <v>248</v>
      </c>
      <c r="O197" s="16"/>
      <c r="P197" s="15" t="s">
        <v>249</v>
      </c>
      <c r="Q197" s="17" t="s">
        <v>1184</v>
      </c>
      <c r="R197" s="17" t="s">
        <v>1184</v>
      </c>
      <c r="S197" s="15" t="s">
        <v>1185</v>
      </c>
      <c r="T197" s="15" t="s">
        <v>1184</v>
      </c>
      <c r="U197" s="15" t="s">
        <v>1184</v>
      </c>
      <c r="V197" s="15" t="s">
        <v>1184</v>
      </c>
      <c r="W197" s="18"/>
      <c r="X197" s="18"/>
      <c r="Y197" s="18"/>
      <c r="Z197" s="18"/>
      <c r="AA197" s="16"/>
      <c r="AB197" s="15" t="s">
        <v>250</v>
      </c>
      <c r="AC197" s="16"/>
      <c r="AD197" s="16"/>
      <c r="AE197" s="16"/>
      <c r="AF197" s="16"/>
      <c r="AG197" s="16"/>
      <c r="AH197" s="15" t="s">
        <v>1279</v>
      </c>
    </row>
    <row r="198" spans="1:34" ht="14.25">
      <c r="A198" s="14" t="s">
        <v>251</v>
      </c>
      <c r="B198" s="15" t="s">
        <v>251</v>
      </c>
      <c r="C198" s="14" t="s">
        <v>252</v>
      </c>
      <c r="D198" s="14" t="s">
        <v>1622</v>
      </c>
      <c r="E198" s="14" t="s">
        <v>1623</v>
      </c>
      <c r="F198" s="15" t="s">
        <v>1624</v>
      </c>
      <c r="G198" s="14" t="s">
        <v>1625</v>
      </c>
      <c r="H198" s="15" t="s">
        <v>1626</v>
      </c>
      <c r="I198" s="14" t="s">
        <v>253</v>
      </c>
      <c r="J198" s="14" t="s">
        <v>253</v>
      </c>
      <c r="K198" s="16"/>
      <c r="L198" s="14" t="s">
        <v>254</v>
      </c>
      <c r="M198" s="14" t="s">
        <v>255</v>
      </c>
      <c r="N198" s="16"/>
      <c r="O198" s="16"/>
      <c r="P198" s="15" t="s">
        <v>256</v>
      </c>
      <c r="Q198" s="17" t="s">
        <v>1184</v>
      </c>
      <c r="R198" s="17" t="s">
        <v>1184</v>
      </c>
      <c r="S198" s="15" t="s">
        <v>1185</v>
      </c>
      <c r="T198" s="15" t="s">
        <v>1184</v>
      </c>
      <c r="U198" s="15" t="s">
        <v>1184</v>
      </c>
      <c r="V198" s="16"/>
      <c r="W198" s="18"/>
      <c r="X198" s="18"/>
      <c r="Y198" s="18"/>
      <c r="Z198" s="18"/>
      <c r="AA198" s="15" t="s">
        <v>257</v>
      </c>
      <c r="AB198" s="15" t="s">
        <v>258</v>
      </c>
      <c r="AC198" s="16"/>
      <c r="AD198" s="16"/>
      <c r="AE198" s="16"/>
      <c r="AF198" s="16"/>
      <c r="AG198" s="16"/>
      <c r="AH198" s="15" t="s">
        <v>932</v>
      </c>
    </row>
    <row r="199" spans="1:34" ht="14.25">
      <c r="A199" s="20">
        <v>195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</row>
  </sheetData>
  <sheetProtection selectLockedCells="1" selectUnlockedCells="1"/>
  <mergeCells count="1">
    <mergeCell ref="B199:AH19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Цуриков Александр Иванович</dc:creator>
  <cp:keywords/>
  <dc:description/>
  <cp:lastModifiedBy>Отдел главного энергетика</cp:lastModifiedBy>
  <dcterms:created xsi:type="dcterms:W3CDTF">2014-06-02T08:20:32Z</dcterms:created>
  <dcterms:modified xsi:type="dcterms:W3CDTF">2014-06-19T04:53:32Z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</vt:lpwstr>
  </property>
  <property fmtid="{D5CDD505-2E9C-101B-9397-08002B2CF9AE}" pid="3" name="Periodicity">
    <vt:lpwstr>QUAR</vt:lpwstr>
  </property>
  <property fmtid="{D5CDD505-2E9C-101B-9397-08002B2CF9AE}" pid="4" name="ProtectBook">
    <vt:i4>0</vt:i4>
  </property>
  <property fmtid="{D5CDD505-2E9C-101B-9397-08002B2CF9AE}" pid="5" name="Status">
    <vt:lpwstr>1</vt:lpwstr>
  </property>
  <property fmtid="{D5CDD505-2E9C-101B-9397-08002B2CF9AE}" pid="6" name="TemplateOperationMode">
    <vt:i4>3</vt:i4>
  </property>
  <property fmtid="{D5CDD505-2E9C-101B-9397-08002B2CF9AE}" pid="7" name="TypePlanning">
    <vt:lpwstr>PNFT</vt:lpwstr>
  </property>
  <property fmtid="{D5CDD505-2E9C-101B-9397-08002B2CF9AE}" pid="8" name="Version">
    <vt:lpwstr>Quality1</vt:lpwstr>
  </property>
</Properties>
</file>